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U40" i="9"/>
  <c r="C40" i="9"/>
  <c r="BE39" i="9"/>
  <c r="U39" i="9"/>
  <c r="C39" i="9"/>
  <c r="BE38" i="9"/>
  <c r="U38" i="9"/>
  <c r="C38" i="9"/>
  <c r="BE37" i="9"/>
  <c r="BE36" i="9"/>
  <c r="BW35" i="9"/>
  <c r="BW36" i="9" s="1"/>
  <c r="BW37" i="9" s="1"/>
  <c r="BW38" i="9" s="1"/>
  <c r="BW39" i="9" s="1"/>
  <c r="BW40" i="9" s="1"/>
  <c r="BE35" i="9"/>
  <c r="CO34" i="9"/>
  <c r="CO35" i="9" s="1"/>
  <c r="CO36" i="9" s="1"/>
  <c r="CO37" i="9" s="1"/>
  <c r="CO38" i="9" s="1"/>
  <c r="CO39" i="9" s="1"/>
  <c r="CO40" i="9" s="1"/>
  <c r="CO41" i="9" s="1"/>
  <c r="CO42" i="9" s="1"/>
  <c r="CO43" i="9" s="1"/>
  <c r="BW34"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AM39" i="9" s="1"/>
  <c r="AM40" i="9" s="1"/>
  <c r="BE34" i="9" l="1"/>
</calcChain>
</file>

<file path=xl/sharedStrings.xml><?xml version="1.0" encoding="utf-8"?>
<sst xmlns="http://schemas.openxmlformats.org/spreadsheetml/2006/main" count="1225" uniqueCount="628">
  <si>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</si>
  <si>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</si>
  <si>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</si>
  <si>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</si>
  <si>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</si>
  <si>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</si>
  <si>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</si>
  <si>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</si>
  <si>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</si>
  <si>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</si>
  <si>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</si>
  <si>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</si>
  <si>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</si>
  <si>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</si>
  <si>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</si>
  <si>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</si>
  <si>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</si>
  <si>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</si>
  <si>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</si>
  <si>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</si>
  <si>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</si>
  <si>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</si>
  <si>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</si>
  <si>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</si>
  <si>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</si>
  <si>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</si>
  <si>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</si>
  <si>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</si>
  <si>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</si>
  <si>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</si>
  <si>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</si>
  <si>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</si>
  <si>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</si>
  <si>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</si>
  <si>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</si>
  <si>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</si>
  <si>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</si>
  <si>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</si>
  <si>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</si>
  <si>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</si>
  <si>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</si>
  <si>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</si>
  <si>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</si>
  <si>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</si>
  <si>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</si>
  <si>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</si>
  <si>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</si>
  <si>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</si>
  <si>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</si>
  <si>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</si>
  <si>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</si>
  <si>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</si>
  <si>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</si>
  <si>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</si>
  <si>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</si>
  <si>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</si>
  <si>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</si>
  <si>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</si>
  <si>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</si>
  <si>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</si>
  <si>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</si>
  <si>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</si>
  <si>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</si>
  <si>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</si>
  <si>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</si>
  <si>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</si>
  <si>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</si>
  <si>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</si>
  <si>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</si>
  <si>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</si>
  <si>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</si>
  <si>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</si>
  <si>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</si>
  <si>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</si>
  <si>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</si>
  <si>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</si>
  <si>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</si>
  <si>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</si>
  <si>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</si>
  <si>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</si>
  <si>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</si>
  <si>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</si>
  <si>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</si>
  <si>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</si>
  <si>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</si>
  <si>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</si>
  <si>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</si>
  <si>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</si>
  <si>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</si>
  <si>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</si>
  <si>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</si>
  <si>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</si>
  <si>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</si>
  <si>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</si>
  <si>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</si>
  <si>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</si>
  <si>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</si>
  <si>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</si>
  <si>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</si>
  <si>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</si>
  <si>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</si>
  <si>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</si>
  <si>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</si>
  <si>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</si>
  <si>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</si>
  <si>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</si>
  <si>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</si>
  <si>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</si>
  <si>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</si>
  <si>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</si>
  <si>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</si>
  <si>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</si>
  <si>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</si>
  <si>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</si>
  <si>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</si>
  <si>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</si>
  <si>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</si>
  <si>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</si>
  <si>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</si>
  <si>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</si>
  <si>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</si>
  <si>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</si>
  <si>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</si>
  <si>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</si>
  <si>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</si>
  <si>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</si>
  <si>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</si>
  <si>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</si>
  <si>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</si>
  <si>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</si>
  <si>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</si>
  <si>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</si>
  <si>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</si>
  <si>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</si>
  <si>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</si>
  <si>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</si>
  <si>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</si>
  <si>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自動車運送事業会計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</si>
  <si>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</si>
  <si>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</si>
  <si>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</si>
  <si>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</si>
  <si>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</si>
  <si>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</si>
  <si>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</si>
  <si>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</si>
  <si>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</si>
  <si>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</si>
  <si>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</si>
  <si>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</si>
  <si>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</si>
  <si>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</si>
  <si>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</si>
  <si>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</si>
  <si>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</si>
  <si>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</si>
  <si>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</si>
  <si>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</si>
  <si>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</si>
  <si>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</si>
  <si>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</si>
  <si>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</si>
  <si>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</si>
  <si>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</si>
  <si>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</si>
  <si>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</si>
  <si>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</si>
  <si>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</si>
  <si>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</si>
  <si>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</si>
  <si>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</si>
  <si>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</si>
  <si>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</si>
  <si>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</si>
  <si>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</si>
  <si>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</si>
  <si>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</si>
  <si>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</si>
  <si>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</si>
  <si>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</si>
  <si>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</si>
  <si>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</si>
  <si>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</si>
  <si>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</si>
  <si>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</si>
  <si>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</si>
  <si>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</si>
  <si>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</si>
  <si>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</si>
  <si>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</si>
  <si>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</si>
  <si>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</si>
  <si>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</si>
  <si>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</si>
  <si>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</si>
  <si>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</si>
  <si>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</si>
  <si>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</si>
  <si>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</si>
  <si>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</si>
  <si>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</si>
  <si>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</si>
  <si>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</si>
  <si>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</si>
  <si>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</si>
  <si>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</si>
  <si>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</si>
  <si>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</si>
  <si>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</si>
  <si>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</si>
  <si>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</si>
  <si>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</si>
  <si>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</si>
  <si>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</si>
  <si>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</si>
  <si>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</si>
  <si>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</si>
  <si>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</si>
  <si>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</si>
  <si>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</si>
  <si>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</si>
  <si>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</si>
  <si>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</si>
  <si>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</si>
  <si>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</si>
  <si>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</si>
  <si>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</si>
  <si>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</si>
  <si>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</si>
  <si>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</si>
  <si>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</si>
  <si>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</si>
  <si>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</si>
  <si>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</si>
  <si>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</si>
  <si>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</si>
  <si>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</si>
  <si>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</si>
  <si>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</si>
  <si>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</si>
  <si>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</si>
  <si>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</si>
  <si>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</si>
  <si>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</si>
  <si>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</si>
  <si>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</si>
  <si>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</si>
  <si>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</si>
  <si>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</si>
  <si>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</si>
  <si>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</si>
  <si>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</si>
  <si>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</si>
  <si>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</si>
  <si>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</si>
  <si>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</si>
  <si>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</si>
  <si>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</si>
  <si>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</si>
  <si>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</si>
  <si>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</si>
  <si>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</si>
  <si>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</si>
  <si>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</si>
  <si>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</si>
  <si>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</si>
  <si>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</si>
  <si>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</si>
  <si>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</si>
  <si>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</si>
  <si>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</si>
  <si>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</si>
  <si>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</si>
  <si>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</si>
  <si>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</si>
  <si>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</si>
  <si>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</si>
  <si>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</si>
  <si>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</si>
  <si>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</si>
  <si>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</si>
  <si>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</si>
  <si>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</si>
  <si>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</si>
  <si>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</si>
  <si>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</si>
  <si>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</si>
  <si>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</si>
  <si>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</si>
  <si>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</si>
  <si>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</si>
  <si>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</si>
  <si>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</si>
  <si>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</si>
  <si>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</si>
  <si>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</si>
  <si>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</si>
  <si>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</si>
  <si>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</si>
  <si>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</si>
  <si>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</si>
  <si>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</si>
  <si>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</si>
  <si>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</si>
  <si>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</si>
  <si>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</si>
  <si>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</si>
  <si>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</si>
  <si>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</si>
  <si>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</si>
  <si>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</si>
  <si>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</si>
  <si>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</si>
  <si>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</si>
  <si>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</si>
  <si>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</si>
  <si>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</si>
  <si>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</si>
  <si>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</si>
  <si>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</si>
  <si>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</si>
  <si>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</si>
  <si>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</si>
  <si>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</si>
  <si>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</si>
  <si>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</si>
  <si>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</si>
  <si>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</si>
  <si>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</si>
  <si>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</si>
  <si>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</si>
  <si>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</si>
  <si>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</si>
  <si>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</si>
  <si>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</si>
  <si>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</si>
  <si>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</si>
  <si>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</si>
  <si>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</si>
  <si>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</si>
  <si>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</si>
  <si>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</si>
  <si>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</si>
  <si>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</si>
  <si>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</si>
  <si>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</si>
  <si>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</si>
  <si>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</si>
  <si>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</si>
  <si>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</si>
  <si>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</si>
  <si>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</si>
  <si>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</si>
  <si>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</si>
  <si>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</si>
  <si>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</si>
  <si>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</si>
  <si>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</si>
  <si>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</si>
  <si>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</si>
  <si>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</si>
  <si>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</si>
  <si>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</si>
  <si>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</si>
  <si>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</si>
  <si>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</si>
  <si>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</si>
  <si>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</si>
  <si>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</si>
  <si>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</si>
  <si>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</si>
  <si>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</si>
  <si>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</si>
  <si>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</si>
  <si>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</si>
  <si>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</si>
  <si>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</si>
  <si>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</si>
  <si>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</si>
  <si>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</si>
  <si>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</si>
  <si>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</si>
  <si>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</si>
  <si>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</si>
  <si>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</si>
  <si>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自動車運送事業会計</t>
    <phoneticPr fontId="5"/>
  </si>
  <si>
    <t>法適用企業</t>
    <phoneticPr fontId="5"/>
  </si>
  <si>
    <t>高速鉄道事業会計</t>
    <phoneticPr fontId="5"/>
  </si>
  <si>
    <t>中央卸売市場事業会計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</si>
  <si>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</si>
  <si>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</si>
  <si>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</si>
  <si>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</si>
  <si>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</si>
  <si>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</si>
  <si>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</si>
  <si>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</si>
  <si>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</si>
  <si>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</si>
  <si>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</si>
  <si>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</si>
  <si>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</si>
  <si>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</si>
  <si>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</si>
  <si>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</si>
  <si>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</si>
  <si>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</si>
  <si>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</si>
  <si>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</si>
  <si>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</si>
  <si>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</si>
  <si>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</si>
  <si>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</si>
  <si>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</si>
  <si>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</si>
  <si>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</si>
  <si>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</si>
  <si>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</si>
  <si>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</si>
  <si>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</si>
  <si>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</si>
  <si>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</si>
  <si>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</si>
  <si>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</si>
  <si>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</si>
  <si>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</si>
  <si>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</si>
  <si>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</si>
  <si>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</si>
  <si>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</si>
  <si>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</si>
  <si>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</si>
  <si>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</si>
  <si>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</si>
  <si>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</si>
  <si>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</si>
  <si>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</si>
  <si>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</si>
  <si>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</si>
  <si>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</si>
  <si>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</si>
  <si>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</si>
  <si>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</si>
  <si>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</si>
  <si>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</si>
  <si>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</si>
  <si>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</si>
  <si>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</si>
  <si>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</si>
  <si>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</si>
  <si>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</si>
  <si>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</si>
  <si>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</si>
  <si>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</si>
  <si>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</si>
  <si>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</si>
  <si>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</si>
  <si>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</si>
  <si>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</si>
  <si>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</si>
  <si>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</si>
  <si>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</si>
  <si>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</si>
  <si>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</si>
  <si>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</si>
  <si>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</si>
  <si>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</si>
  <si>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</si>
  <si>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</si>
  <si>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</si>
  <si>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</si>
  <si>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</si>
  <si>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</si>
  <si>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</si>
  <si>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</si>
  <si>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</si>
  <si>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</si>
  <si>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</si>
  <si>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</si>
  <si>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</si>
  <si>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</si>
  <si>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</si>
  <si>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</si>
  <si>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</si>
  <si>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</si>
  <si>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</si>
  <si>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</si>
  <si>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</si>
  <si>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</si>
  <si>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</si>
  <si>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</si>
  <si>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</si>
  <si>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</si>
  <si>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</si>
  <si>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</si>
  <si>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</si>
  <si>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</si>
  <si>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</si>
  <si>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</si>
  <si>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</si>
  <si>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</si>
  <si>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</si>
  <si>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</si>
  <si>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</si>
  <si>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</si>
  <si>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</si>
  <si>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</si>
  <si>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</si>
  <si>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</si>
  <si>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</si>
  <si>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</si>
  <si>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</si>
  <si>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</si>
  <si>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</si>
  <si>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</si>
  <si>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</si>
  <si>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</si>
  <si>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</si>
  <si>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</si>
  <si>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</si>
  <si>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</si>
  <si>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</si>
  <si>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</si>
  <si>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</si>
  <si>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</si>
  <si>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2.94</t>
  </si>
  <si>
    <t>▲ 0.17</t>
  </si>
  <si>
    <t>自動車運送事業会計</t>
  </si>
  <si>
    <t>▲ 0.08</t>
  </si>
  <si>
    <t>▲ 2.17</t>
  </si>
  <si>
    <t>▲ 2.05</t>
  </si>
  <si>
    <t>▲ 2.32</t>
  </si>
  <si>
    <t>国民健康保険事業会計</t>
  </si>
  <si>
    <t>▲ 2.04</t>
  </si>
  <si>
    <t>▲ 1.69</t>
  </si>
  <si>
    <t>▲ 1.61</t>
  </si>
  <si>
    <t>▲ 1.79</t>
  </si>
  <si>
    <t>▲ 0.97</t>
  </si>
  <si>
    <t>高速鉄道事業会計</t>
  </si>
  <si>
    <t>水道事業会計</t>
  </si>
  <si>
    <t>下水道事業会計</t>
  </si>
  <si>
    <t>工業用水道事業会計</t>
  </si>
  <si>
    <t>中央卸売市場事業会計</t>
  </si>
  <si>
    <t>▲ 0.65</t>
  </si>
  <si>
    <t>▲ 0.38</t>
  </si>
  <si>
    <t>▲ 0.18</t>
  </si>
  <si>
    <t>介護保険事業会計</t>
  </si>
  <si>
    <t>その他会計（赤字）</t>
  </si>
  <si>
    <t>その他会計（黒字）</t>
  </si>
  <si>
    <t>-</t>
    <phoneticPr fontId="2"/>
  </si>
  <si>
    <t>-</t>
    <phoneticPr fontId="5"/>
  </si>
  <si>
    <t>国民健康保険事業会計</t>
    <phoneticPr fontId="5"/>
  </si>
  <si>
    <t>介護保険事業会計</t>
    <phoneticPr fontId="5"/>
  </si>
  <si>
    <t>後期高齢者医療事業会計</t>
    <phoneticPr fontId="5"/>
  </si>
  <si>
    <t>-</t>
    <phoneticPr fontId="2"/>
  </si>
  <si>
    <t>自動車運送事業会計</t>
    <phoneticPr fontId="5"/>
  </si>
  <si>
    <t>法適用企業</t>
    <phoneticPr fontId="5"/>
  </si>
  <si>
    <t>高速鉄道事業会計</t>
    <phoneticPr fontId="5"/>
  </si>
  <si>
    <t>法適用企業</t>
    <phoneticPr fontId="5"/>
  </si>
  <si>
    <t>水道事業会計</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</si>
  <si>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</si>
  <si>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</si>
  <si>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</si>
  <si>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</si>
  <si>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</si>
  <si>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法非適用企業</t>
    <phoneticPr fontId="5"/>
  </si>
  <si>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</si>
  <si>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</si>
  <si>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</si>
  <si>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</si>
  <si>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</si>
  <si>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</si>
  <si>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3"/>
  </si>
  <si>
    <t>(公財)大阪国際交流センター</t>
  </si>
  <si>
    <t>（一財）大阪国際経済振興センター</t>
  </si>
  <si>
    <t>（公財）大阪市都市型産業振興センター</t>
  </si>
  <si>
    <t>（公財）大阪市博物館協会</t>
  </si>
  <si>
    <t>（公財）大阪科学振興協会</t>
  </si>
  <si>
    <t>（株）大阪市開発公社</t>
  </si>
  <si>
    <t>○</t>
  </si>
  <si>
    <t>アジア太平洋トレードセンター（株）</t>
  </si>
  <si>
    <t>大阪市商業振興企画（株）</t>
  </si>
  <si>
    <t>（公財）大阪観光局</t>
    <rPh sb="1" eb="2">
      <t>コウ</t>
    </rPh>
    <rPh sb="2" eb="3">
      <t>ザイ</t>
    </rPh>
    <rPh sb="4" eb="6">
      <t>オオサカ</t>
    </rPh>
    <rPh sb="6" eb="9">
      <t>カンコウキョク</t>
    </rPh>
    <phoneticPr fontId="3"/>
  </si>
  <si>
    <t>（公大）大阪市立大学</t>
  </si>
  <si>
    <t>（地独）大阪市立工業研究所</t>
  </si>
  <si>
    <t>（株）大阪城ホール</t>
  </si>
  <si>
    <t>（株）湊町開発センター</t>
  </si>
  <si>
    <t>西大阪高速鉄道（株）</t>
  </si>
  <si>
    <t>中之島高速鉄道（株）</t>
  </si>
  <si>
    <t>（公財）大阪市救急医療事業団</t>
  </si>
  <si>
    <t>（地独）大阪市民病院機構</t>
  </si>
  <si>
    <t>大阪市住宅供給公社</t>
  </si>
  <si>
    <t>大阪市街地開発（株）</t>
  </si>
  <si>
    <t>（一財）都市技術センター</t>
  </si>
  <si>
    <t>クリスタ長堀（株）</t>
  </si>
  <si>
    <t>クリアウォーターＯＳＡＫＡ（株）</t>
    <rPh sb="14" eb="15">
      <t>カブ</t>
    </rPh>
    <phoneticPr fontId="3"/>
  </si>
  <si>
    <t>大阪港埠頭（株）</t>
  </si>
  <si>
    <t>阪神国際港湾（株）</t>
  </si>
  <si>
    <t>（株）大阪港トランスポートシステム</t>
  </si>
  <si>
    <t>大阪港埠頭ターミナル（株）</t>
  </si>
  <si>
    <t>大阪港木材倉庫（株）</t>
  </si>
  <si>
    <t>大阪地下街（株）</t>
  </si>
  <si>
    <t>大阪シティバス（株）</t>
  </si>
  <si>
    <t>（株）大阪メトロサービス</t>
  </si>
  <si>
    <t>（株）大阪水道総合サービス</t>
  </si>
  <si>
    <t>（公財）地球環境センター</t>
  </si>
  <si>
    <t>（公財）関西・二十一世紀協会</t>
  </si>
  <si>
    <t>大阪信用保証協会</t>
  </si>
  <si>
    <t>（一財）大阪鶴見フラワーセンター</t>
  </si>
  <si>
    <t>（一財）道路管理センター</t>
  </si>
  <si>
    <t>（公財）大阪府暴力追放推進センター</t>
  </si>
  <si>
    <t>（一財）アジア・太平洋人権情報センター</t>
  </si>
  <si>
    <t>大阪外環状鉄道（株）</t>
  </si>
  <si>
    <t>（公財）大阪国際平和センター</t>
  </si>
  <si>
    <t>堂島地下街（株）</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</si>
  <si>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</si>
  <si>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</si>
  <si>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</si>
  <si>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</si>
  <si>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</si>
  <si>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</si>
  <si>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</si>
  <si>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</si>
  <si>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</si>
  <si>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で、地方債の発行を抑制してきたことにより地方債残高が減少したことが主な要因で、将来負担比率及び実質公債費比率は毎年度着実に改善しており、引き続き類似団体平均を下回っている。
  今後も引き続き市債残高の縮減に努めるなど公債費の抑制を図る。</t>
    <phoneticPr fontId="5"/>
  </si>
  <si>
    <t>（　参考　）</t>
    <rPh sb="2" eb="4">
      <t>サンコウ</t>
    </rPh>
    <phoneticPr fontId="5"/>
  </si>
  <si>
    <t>実質公債費比率</t>
    <rPh sb="0" eb="2">
      <t>ジッシツ</t>
    </rPh>
    <rPh sb="2" eb="5">
      <t>コウサイヒ</t>
    </rPh>
    <rPh sb="5" eb="7">
      <t>ヒリツ</t>
    </rPh>
    <phoneticPr fontId="5"/>
  </si>
  <si>
    <t xml:space="preserve">　この間の市政改革の取組で、地方債の発行を抑制してきたことにより地方債残高が減少したことが主な要因で、将来負担比率は毎年度着実に改善しており、引き続き類似団体平均を下回っている。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27年度決算から28年度決算にかけて上昇しているものの、27年度決算時点での使用可能年数を基に算出した28年度の理論値に比して低くなっ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</si>
</sst>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28803</c:v>
                </c:pt>
                <c:pt idx="1">
                  <c:v>31382</c:v>
                </c:pt>
                <c:pt idx="2">
                  <c:v>38140</c:v>
                </c:pt>
                <c:pt idx="3">
                  <c:v>37620</c:v>
                </c:pt>
                <c:pt idx="4">
                  <c:v>37197</c:v>
                </c:pt>
              </c:numCache>
            </c:numRef>
          </c:val>
          <c:smooth val="0"/>
        </c:ser>
        <c:dLbls>
          <c:showLegendKey val="0"/>
          <c:showVal val="0"/>
          <c:showCatName val="0"/>
          <c:showSerName val="0"/>
          <c:showPercent val="0"/>
          <c:showBubbleSize val="0"/>
        </c:dLbls>
        <c:marker val="1"/>
        <c:smooth val="0"/>
        <c:axId val="434172976"/>
        <c:axId val="434173368"/>
      </c:lineChart>
      <c:catAx>
        <c:axId val="43417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173368"/>
        <c:crosses val="autoZero"/>
        <c:auto val="1"/>
        <c:lblAlgn val="ctr"/>
        <c:lblOffset val="100"/>
        <c:tickLblSkip val="1"/>
        <c:tickMarkSkip val="1"/>
        <c:noMultiLvlLbl val="0"/>
      </c:catAx>
      <c:valAx>
        <c:axId val="4341733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17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0.05</c:v>
                </c:pt>
                <c:pt idx="1">
                  <c:v>3.17</c:v>
                </c:pt>
                <c:pt idx="2">
                  <c:v>0.06</c:v>
                </c:pt>
                <c:pt idx="3">
                  <c:v>0.05</c:v>
                </c:pt>
                <c:pt idx="4">
                  <c:v>0.05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15.76</c:v>
                </c:pt>
                <c:pt idx="1">
                  <c:v>20.7</c:v>
                </c:pt>
                <c:pt idx="2">
                  <c:v>21.29</c:v>
                </c:pt>
                <c:pt idx="3">
                  <c:v>21.91</c:v>
                </c:pt>
                <c:pt idx="4">
                  <c:v>21.82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4174936"/>
        <c:axId val="432418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15.76</c:v>
                </c:pt>
                <c:pt idx="1">
                  <c:v>8.23</c:v>
                </c:pt>
                <c:pt idx="2">
                  <c:v>-2.94</c:v>
                </c:pt>
                <c:pt idx="3">
                  <c:v>0.8</c:v>
                </c:pt>
                <c:pt idx="4">
                  <c:v>-0.17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4174936"/>
        <c:axId val="432418488"/>
      </c:lineChart>
      <c:catAx>
        <c:axId val="43417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418488"/>
        <c:crosses val="autoZero"/>
        <c:auto val="1"/>
        <c:lblAlgn val="ctr"/>
        <c:lblOffset val="100"/>
        <c:tickLblSkip val="1"/>
        <c:tickMarkSkip val="1"/>
        <c:noMultiLvlLbl val="0"/>
      </c:catAx>
      <c:valAx>
        <c:axId val="432418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7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0.79</c:v>
                </c:pt>
                <c:pt idx="2">
                  <c:v>#N/A</c:v>
                </c:pt>
                <c:pt idx="3">
                  <c:v>4.08</c:v>
                </c:pt>
                <c:pt idx="4">
                  <c:v>#N/A</c:v>
                </c:pt>
                <c:pt idx="5">
                  <c:v>0.23</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0.05</c:v>
                </c:pt>
                <c:pt idx="4">
                  <c:v>#N/A</c:v>
                </c:pt>
                <c:pt idx="5">
                  <c:v>0.05</c:v>
                </c:pt>
                <c:pt idx="6">
                  <c:v>#N/A</c:v>
                </c:pt>
                <c:pt idx="7">
                  <c:v>0.14000000000000001</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0.65</c:v>
                </c:pt>
                <c:pt idx="1">
                  <c:v>#N/A</c:v>
                </c:pt>
                <c:pt idx="2">
                  <c:v>0.38</c:v>
                </c:pt>
                <c:pt idx="3">
                  <c:v>#N/A</c:v>
                </c:pt>
                <c:pt idx="4">
                  <c:v>0.18</c:v>
                </c:pt>
                <c:pt idx="5">
                  <c:v>#N/A</c:v>
                </c:pt>
                <c:pt idx="6">
                  <c:v>#N/A</c:v>
                </c:pt>
                <c:pt idx="7">
                  <c:v>0.13</c:v>
                </c:pt>
                <c:pt idx="8">
                  <c:v>#N/A</c:v>
                </c:pt>
                <c:pt idx="9">
                  <c:v>0.45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c:v>
                </c:pt>
                <c:pt idx="2">
                  <c:v>#N/A</c:v>
                </c:pt>
                <c:pt idx="3">
                  <c:v>0.65</c:v>
                </c:pt>
                <c:pt idx="4">
                  <c:v>#N/A</c:v>
                </c:pt>
                <c:pt idx="5">
                  <c:v>0.76</c:v>
                </c:pt>
                <c:pt idx="6">
                  <c:v>#N/A</c:v>
                </c:pt>
                <c:pt idx="7">
                  <c:v>0.81</c:v>
                </c:pt>
                <c:pt idx="8">
                  <c:v>#N/A</c:v>
                </c:pt>
                <c:pt idx="9">
                  <c:v>0.87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2.58</c:v>
                </c:pt>
                <c:pt idx="2">
                  <c:v>#N/A</c:v>
                </c:pt>
                <c:pt idx="3">
                  <c:v>2.84</c:v>
                </c:pt>
                <c:pt idx="4">
                  <c:v>#N/A</c:v>
                </c:pt>
                <c:pt idx="5">
                  <c:v>2.81</c:v>
                </c:pt>
                <c:pt idx="6">
                  <c:v>#N/A</c:v>
                </c:pt>
                <c:pt idx="7">
                  <c:v>2.76</c:v>
                </c:pt>
                <c:pt idx="8">
                  <c:v>#N/A</c:v>
                </c:pt>
                <c:pt idx="9">
                  <c:v>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3.9</c:v>
                </c:pt>
                <c:pt idx="2">
                  <c:v>#N/A</c:v>
                </c:pt>
                <c:pt idx="3">
                  <c:v>3.93</c:v>
                </c:pt>
                <c:pt idx="4">
                  <c:v>#N/A</c:v>
                </c:pt>
                <c:pt idx="5">
                  <c:v>4.1900000000000004</c:v>
                </c:pt>
                <c:pt idx="6">
                  <c:v>#N/A</c:v>
                </c:pt>
                <c:pt idx="7">
                  <c:v>5.27</c:v>
                </c:pt>
                <c:pt idx="8">
                  <c:v>#N/A</c:v>
                </c:pt>
                <c:pt idx="9">
                  <c:v>5.22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3.04</c:v>
                </c:pt>
                <c:pt idx="2">
                  <c:v>#N/A</c:v>
                </c:pt>
                <c:pt idx="3">
                  <c:v>6.89</c:v>
                </c:pt>
                <c:pt idx="4">
                  <c:v>#N/A</c:v>
                </c:pt>
                <c:pt idx="5">
                  <c:v>9.6999999999999993</c:v>
                </c:pt>
                <c:pt idx="6">
                  <c:v>#N/A</c:v>
                </c:pt>
                <c:pt idx="7">
                  <c:v>12.45</c:v>
                </c:pt>
                <c:pt idx="8">
                  <c:v>#N/A</c:v>
                </c:pt>
                <c:pt idx="9">
                  <c:v>16.53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2.04</c:v>
                </c:pt>
                <c:pt idx="1">
                  <c:v>#N/A</c:v>
                </c:pt>
                <c:pt idx="2">
                  <c:v>1.69</c:v>
                </c:pt>
                <c:pt idx="3">
                  <c:v>#N/A</c:v>
                </c:pt>
                <c:pt idx="4">
                  <c:v>1.61</c:v>
                </c:pt>
                <c:pt idx="5">
                  <c:v>#N/A</c:v>
                </c:pt>
                <c:pt idx="6">
                  <c:v>1.79</c:v>
                </c:pt>
                <c:pt idx="7">
                  <c:v>#N/A</c:v>
                </c:pt>
                <c:pt idx="8">
                  <c:v>0.97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0.08</c:v>
                </c:pt>
                <c:pt idx="1">
                  <c:v>#N/A</c:v>
                </c:pt>
                <c:pt idx="2">
                  <c:v>#N/A</c:v>
                </c:pt>
                <c:pt idx="3">
                  <c:v>0.19</c:v>
                </c:pt>
                <c:pt idx="4">
                  <c:v>2.17</c:v>
                </c:pt>
                <c:pt idx="5">
                  <c:v>#N/A</c:v>
                </c:pt>
                <c:pt idx="6">
                  <c:v>2.0499999999999998</c:v>
                </c:pt>
                <c:pt idx="7">
                  <c:v>#N/A</c:v>
                </c:pt>
                <c:pt idx="8">
                  <c:v>2.3199999999999998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2419272"/>
        <c:axId val="432419664"/>
      </c:barChart>
      <c:catAx>
        <c:axId val="43241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419664"/>
        <c:crosses val="autoZero"/>
        <c:auto val="1"/>
        <c:lblAlgn val="ctr"/>
        <c:lblOffset val="100"/>
        <c:tickLblSkip val="1"/>
        <c:tickMarkSkip val="1"/>
        <c:noMultiLvlLbl val="0"/>
      </c:catAx>
      <c:valAx>
        <c:axId val="43241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41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191699</c:v>
                </c:pt>
                <c:pt idx="5">
                  <c:v>188135</c:v>
                </c:pt>
                <c:pt idx="8">
                  <c:v>188624</c:v>
                </c:pt>
                <c:pt idx="11">
                  <c:v>192901</c:v>
                </c:pt>
                <c:pt idx="14">
                  <c:v>201375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224</c:v>
                </c:pt>
                <c:pt idx="3">
                  <c:v>199</c:v>
                </c:pt>
                <c:pt idx="6">
                  <c:v>6566</c:v>
                </c:pt>
                <c:pt idx="9">
                  <c:v>6536</c:v>
                </c:pt>
                <c:pt idx="12">
                  <c:v>9624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2369</c:v>
                </c:pt>
                <c:pt idx="12">
                  <c:v>1401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50534</c:v>
                </c:pt>
                <c:pt idx="3">
                  <c:v>49827</c:v>
                </c:pt>
                <c:pt idx="6">
                  <c:v>49786</c:v>
                </c:pt>
                <c:pt idx="9">
                  <c:v>46688</c:v>
                </c:pt>
                <c:pt idx="12">
                  <c:v>29493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87651</c:v>
                </c:pt>
                <c:pt idx="3">
                  <c:v>90165</c:v>
                </c:pt>
                <c:pt idx="6">
                  <c:v>91953</c:v>
                </c:pt>
                <c:pt idx="9">
                  <c:v>92740</c:v>
                </c:pt>
                <c:pt idx="12">
                  <c:v>96041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110818</c:v>
                </c:pt>
                <c:pt idx="3">
                  <c:v>106719</c:v>
                </c:pt>
                <c:pt idx="6">
                  <c:v>104895</c:v>
                </c:pt>
                <c:pt idx="9">
                  <c:v>100289</c:v>
                </c:pt>
                <c:pt idx="12">
                  <c:v>98498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2422016"/>
        <c:axId val="43182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57528</c:v>
                </c:pt>
                <c:pt idx="2">
                  <c:v>#N/A</c:v>
                </c:pt>
                <c:pt idx="3">
                  <c:v>#N/A</c:v>
                </c:pt>
                <c:pt idx="4">
                  <c:v>58775</c:v>
                </c:pt>
                <c:pt idx="5">
                  <c:v>#N/A</c:v>
                </c:pt>
                <c:pt idx="6">
                  <c:v>#N/A</c:v>
                </c:pt>
                <c:pt idx="7">
                  <c:v>64576</c:v>
                </c:pt>
                <c:pt idx="8">
                  <c:v>#N/A</c:v>
                </c:pt>
                <c:pt idx="9">
                  <c:v>#N/A</c:v>
                </c:pt>
                <c:pt idx="10">
                  <c:v>55721</c:v>
                </c:pt>
                <c:pt idx="11">
                  <c:v>#N/A</c:v>
                </c:pt>
                <c:pt idx="12">
                  <c:v>#N/A</c:v>
                </c:pt>
                <c:pt idx="13">
                  <c:v>33682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2422016"/>
        <c:axId val="431823208"/>
      </c:lineChart>
      <c:catAx>
        <c:axId val="4324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823208"/>
        <c:crosses val="autoZero"/>
        <c:auto val="1"/>
        <c:lblAlgn val="ctr"/>
        <c:lblOffset val="100"/>
        <c:tickLblSkip val="1"/>
        <c:tickMarkSkip val="1"/>
        <c:noMultiLvlLbl val="0"/>
      </c:catAx>
      <c:valAx>
        <c:axId val="43182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4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1403615</c:v>
                </c:pt>
                <c:pt idx="5">
                  <c:v>1425088</c:v>
                </c:pt>
                <c:pt idx="8">
                  <c:v>1416002</c:v>
                </c:pt>
                <c:pt idx="11">
                  <c:v>1413022</c:v>
                </c:pt>
                <c:pt idx="14">
                  <c:v>1391907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836279</c:v>
                </c:pt>
                <c:pt idx="5">
                  <c:v>786637</c:v>
                </c:pt>
                <c:pt idx="8">
                  <c:v>771342</c:v>
                </c:pt>
                <c:pt idx="11">
                  <c:v>809547</c:v>
                </c:pt>
                <c:pt idx="14">
                  <c:v>823324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605912</c:v>
                </c:pt>
                <c:pt idx="5">
                  <c:v>689906</c:v>
                </c:pt>
                <c:pt idx="8">
                  <c:v>733418</c:v>
                </c:pt>
                <c:pt idx="11">
                  <c:v>753843</c:v>
                </c:pt>
                <c:pt idx="14">
                  <c:v>789994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67018</c:v>
                </c:pt>
                <c:pt idx="3">
                  <c:v>42726</c:v>
                </c:pt>
                <c:pt idx="6">
                  <c:v>37382</c:v>
                </c:pt>
                <c:pt idx="9">
                  <c:v>35032</c:v>
                </c:pt>
                <c:pt idx="12">
                  <c:v>33146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210773</c:v>
                </c:pt>
                <c:pt idx="3">
                  <c:v>182862</c:v>
                </c:pt>
                <c:pt idx="6">
                  <c:v>178100</c:v>
                </c:pt>
                <c:pt idx="9">
                  <c:v>175463</c:v>
                </c:pt>
                <c:pt idx="12">
                  <c:v>173475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11919</c:v>
                </c:pt>
                <c:pt idx="12">
                  <c:v>10537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611478</c:v>
                </c:pt>
                <c:pt idx="3">
                  <c:v>572134</c:v>
                </c:pt>
                <c:pt idx="6">
                  <c:v>499277</c:v>
                </c:pt>
                <c:pt idx="9">
                  <c:v>464316</c:v>
                </c:pt>
                <c:pt idx="12">
                  <c:v>343540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7275</c:v>
                </c:pt>
                <c:pt idx="3">
                  <c:v>7170</c:v>
                </c:pt>
                <c:pt idx="6">
                  <c:v>65361</c:v>
                </c:pt>
                <c:pt idx="9">
                  <c:v>125185</c:v>
                </c:pt>
                <c:pt idx="12">
                  <c:v>117430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3103469</c:v>
                </c:pt>
                <c:pt idx="3">
                  <c:v>3084296</c:v>
                </c:pt>
                <c:pt idx="6">
                  <c:v>3056138</c:v>
                </c:pt>
                <c:pt idx="9">
                  <c:v>2924643</c:v>
                </c:pt>
                <c:pt idx="12">
                  <c:v>2943610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1823992"/>
        <c:axId val="43182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1154207</c:v>
                </c:pt>
                <c:pt idx="2">
                  <c:v>#N/A</c:v>
                </c:pt>
                <c:pt idx="3">
                  <c:v>#N/A</c:v>
                </c:pt>
                <c:pt idx="4">
                  <c:v>987558</c:v>
                </c:pt>
                <c:pt idx="5">
                  <c:v>#N/A</c:v>
                </c:pt>
                <c:pt idx="6">
                  <c:v>#N/A</c:v>
                </c:pt>
                <c:pt idx="7">
                  <c:v>915495</c:v>
                </c:pt>
                <c:pt idx="8">
                  <c:v>#N/A</c:v>
                </c:pt>
                <c:pt idx="9">
                  <c:v>#N/A</c:v>
                </c:pt>
                <c:pt idx="10">
                  <c:v>760145</c:v>
                </c:pt>
                <c:pt idx="11">
                  <c:v>#N/A</c:v>
                </c:pt>
                <c:pt idx="12">
                  <c:v>#N/A</c:v>
                </c:pt>
                <c:pt idx="13">
                  <c:v>616512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1823992"/>
        <c:axId val="431824384"/>
      </c:lineChart>
      <c:catAx>
        <c:axId val="43182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824384"/>
        <c:crosses val="autoZero"/>
        <c:auto val="1"/>
        <c:lblAlgn val="ctr"/>
        <c:lblOffset val="100"/>
        <c:tickLblSkip val="1"/>
        <c:tickMarkSkip val="1"/>
        <c:noMultiLvlLbl val="0"/>
      </c:catAx>
      <c:valAx>
        <c:axId val="43182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82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{D7F50F54-AF6D-4E19-86B8-D4CB3BA50A11}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{8957B705-F049-468E-99BC-0952D306DB7D}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{7495BDDA-FA38-4323-A211-D3274E7EE62D}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{1D8F3427-B1C2-44D9-9493-2E2A8A488441}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{85755188-C87D-4E15-85C5-7457793B17D2}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51.3</c:v>
                </c:pt>
                <c:pt idx="4">
                  <c:v>53</c:v>
                </c:pt>
              </c:numCache>
            </c:numRef>
          </c:xVal>
          <c:yVal>
            <c:numRef>
              <c:f>公会計指標分析・財政指標組合せ分析表!$K$51:$O$51</c:f>
              <c:numCache>
                <c:formatCode>#,##0.0;"▲ "#,##0.0</c:formatCode>
                <c:ptCount val="5"/>
                <c:pt idx="3">
                  <c:v>117.1</c:v>
                </c:pt>
                <c:pt idx="4">
                  <c:v>95.2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{4F8FB293-857C-4915-A7F6-11D0A64AAD47}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{0BB2423F-E77D-4437-9208-8D03703785AB}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{8BFBD5D5-5F4C-45CE-998F-2E5C043057E5}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{5BFBD255-0961-4B84-BCD4-B581FC9C409F}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{38E52808-916E-4ADB-BDFE-2B52DEE847EE}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1825560"/>
        <c:axId val="431825952"/>
      </c:scatterChart>
      <c:valAx>
        <c:axId val="431825560"/>
        <c:scaling>
          <c:orientation val="minMax"/>
          <c:max val="60.1"/>
          <c:min val="50.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825952"/>
        <c:crosses val="autoZero"/>
        <c:crossBetween val="midCat"/>
      </c:valAx>
      <c:valAx>
        <c:axId val="431825952"/>
        <c:scaling>
          <c:orientation val="minMax"/>
          <c:max val="130"/>
          <c:min val="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825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{90E58292-9B90-4742-A91B-BECF37B70785}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{AD5DE592-961D-4CAA-8D92-EBD107F79C96}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{D673E750-F28B-4BBF-8983-2982C41B090F}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{F37D783A-307F-409D-B256-1A6862802397}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{89D331E5-1709-4C05-B845-F230B1145A56}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c:v>
                </c:pt>
                <c:pt idx="2">
                  <c:v>9.3000000000000007</c:v>
                </c:pt>
                <c:pt idx="3">
                  <c:v>9.1999999999999993</c:v>
                </c:pt>
                <c:pt idx="4">
                  <c:v>7.9</c:v>
                </c:pt>
              </c:numCache>
            </c:numRef>
          </c:xVal>
          <c:yVal>
            <c:numRef>
              <c:f>公会計指標分析・財政指標組合せ分析表!$K$73:$O$73</c:f>
              <c:numCache>
                <c:formatCode>#,##0.0;"▲ "#,##0.0</c:formatCode>
                <c:ptCount val="5"/>
                <c:pt idx="0">
                  <c:v>180.8</c:v>
                </c:pt>
                <c:pt idx="1">
                  <c:v>152.5</c:v>
                </c:pt>
                <c:pt idx="2">
                  <c:v>141.80000000000001</c:v>
                </c:pt>
                <c:pt idx="3">
                  <c:v>117.1</c:v>
                </c:pt>
                <c:pt idx="4">
                  <c:v>95.2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{9CBD8052-2F32-4053-9A2E-006928F5F6CE}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{6AB69777-5985-45DB-B91E-B1094E47396D}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{F2D4DDAC-4B28-4127-B8ED-6B9EFC45BED3}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{6953DF1A-4DBA-49CF-8E12-D31CEF6ADAAB}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{C8F57B9A-2FA3-46D5-A018-39D01295A701}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2421624"/>
        <c:axId val="432421232"/>
      </c:scatterChart>
      <c:valAx>
        <c:axId val="432421624"/>
        <c:scaling>
          <c:orientation val="minMax"/>
          <c:max val="11.8"/>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421232"/>
        <c:crosses val="autoZero"/>
        <c:crossBetween val="midCat"/>
      </c:valAx>
      <c:valAx>
        <c:axId val="432421232"/>
        <c:scaling>
          <c:orientation val="minMax"/>
          <c:max val="196"/>
          <c:min val="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421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本市の財政力指数は</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0.93</a:t>
          </a:r>
          <a:r>
            <a:rPr lang="ja-JP" altLang="ja-JP" sz="1100">
              <a:solidFill>
                <a:schemeClr val="dk1"/>
              </a:solidFill>
              <a:effectLst/>
              <a:latin typeface="+mn-lt"/>
              <a:ea typeface="+mn-ea"/>
              <a:cs typeface="+mn-cs"/>
            </a:rPr>
            <a:t>と、他の政令市と比べ高い水準で推移しているが、地方交付税の交付団体であり、</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年度は臨時財政対策債（</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555</a:t>
          </a:r>
          <a:r>
            <a:rPr lang="ja-JP" altLang="ja-JP" sz="1100">
              <a:solidFill>
                <a:schemeClr val="dk1"/>
              </a:solidFill>
              <a:effectLst/>
              <a:latin typeface="+mn-lt"/>
              <a:ea typeface="+mn-ea"/>
              <a:cs typeface="+mn-cs"/>
            </a:rPr>
            <a:t>億円の補てん措置が講じられている。</a:t>
          </a:r>
        </a:p>
        <a:p>
          <a:r>
            <a:rPr lang="ja-JP" altLang="ja-JP" sz="1100">
              <a:solidFill>
                <a:schemeClr val="dk1"/>
              </a:solidFill>
              <a:effectLst/>
              <a:latin typeface="+mn-lt"/>
              <a:ea typeface="+mn-ea"/>
              <a:cs typeface="+mn-cs"/>
            </a:rPr>
            <a:t>　また、直近の状況については、法人市民税（法人税割）など基準財政収入額の伸び等により、前年度に比し＋</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上昇している。</a:t>
          </a:r>
        </a:p>
        <a:p>
          <a:r>
            <a:rPr lang="ja-JP" altLang="ja-JP" sz="1100">
              <a:solidFill>
                <a:schemeClr val="dk1"/>
              </a:solidFill>
              <a:effectLst/>
              <a:latin typeface="+mn-lt"/>
              <a:ea typeface="+mn-ea"/>
              <a:cs typeface="+mn-cs"/>
            </a:rPr>
            <a:t>　</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）地方全体の財源不足に対処するため、特例的に発行する地方債であり、</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償還に要する費用は後年度の地方交付税算定における基準財政需要額に</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全額算入される。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38</xdr:row>
      <xdr:rowOff>132080</xdr:rowOff>
    </xdr:to>
    <xdr:cxnSp macro="">
      <xdr:nvCxnSpPr>
        <xdr:cNvPr id="66" name="直線コネクタ 65"/>
        <xdr:cNvCxnSpPr/>
      </xdr:nvCxnSpPr>
      <xdr:spPr>
        <a:xfrm flipV="1">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39</xdr:row>
      <xdr:rowOff>8890</xdr:rowOff>
    </xdr:to>
    <xdr:cxnSp macro="">
      <xdr:nvCxnSpPr>
        <xdr:cNvPr id="69" name="直線コネクタ 68"/>
        <xdr:cNvCxnSpPr/>
      </xdr:nvCxnSpPr>
      <xdr:spPr>
        <a:xfrm flipV="1">
          <a:off x="3225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2" name="直線コネクタ 71"/>
        <xdr:cNvCxnSpPr/>
      </xdr:nvCxnSpPr>
      <xdr:spPr>
        <a:xfrm flipV="1">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57150</xdr:rowOff>
    </xdr:to>
    <xdr:cxnSp macro="">
      <xdr:nvCxnSpPr>
        <xdr:cNvPr id="75" name="直線コネクタ 74"/>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4" name="テキスト ボックス 9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本市では、生活保護費等の扶助費や公債費の負担が大きく、他都市に比べて経常収支比率は常に高い水準で推移している。特に生活保護費については、平成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年連続の減となったものの、高齢化の進展などにより他都市に比べ保護率が高く、経常収支比率を押し上げる大きな要因となっている。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年度は、扶助費や公債費が増加したものの、消費税率の引上げに伴う地方消費税交付金の増等により好転したものである。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年度については、市政改革を引き続き推進し、財政の健全化に努めたが、地方交付税や臨時財政対策債などの減に加え、障がい者自立支援給付費の増などにより扶助費が増加した結果、前年度に比べて△</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ポイント悪化し、</a:t>
          </a:r>
          <a:r>
            <a:rPr lang="en-US" altLang="ja-JP" sz="1100">
              <a:solidFill>
                <a:schemeClr val="dk1"/>
              </a:solidFill>
              <a:effectLst/>
              <a:latin typeface="+mn-lt"/>
              <a:ea typeface="+mn-ea"/>
              <a:cs typeface="+mn-cs"/>
            </a:rPr>
            <a:t>100.1</a:t>
          </a:r>
          <a:r>
            <a:rPr lang="ja-JP" altLang="ja-JP" sz="1100">
              <a:solidFill>
                <a:schemeClr val="dk1"/>
              </a:solidFill>
              <a:effectLst/>
              <a:latin typeface="+mn-lt"/>
              <a:ea typeface="+mn-ea"/>
              <a:cs typeface="+mn-cs"/>
            </a:rPr>
            <a:t>％となっている。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6955</xdr:rowOff>
    </xdr:from>
    <xdr:to>
      <xdr:col>7</xdr:col>
      <xdr:colOff>152400</xdr:colOff>
      <xdr:row>66</xdr:row>
      <xdr:rowOff>122767</xdr:rowOff>
    </xdr:to>
    <xdr:cxnSp macro="">
      <xdr:nvCxnSpPr>
        <xdr:cNvPr id="131" name="直線コネクタ 130"/>
        <xdr:cNvCxnSpPr/>
      </xdr:nvCxnSpPr>
      <xdr:spPr>
        <a:xfrm>
          <a:off x="4114800" y="11151205"/>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6955</xdr:rowOff>
    </xdr:from>
    <xdr:to>
      <xdr:col>6</xdr:col>
      <xdr:colOff>0</xdr:colOff>
      <xdr:row>65</xdr:row>
      <xdr:rowOff>144841</xdr:rowOff>
    </xdr:to>
    <xdr:cxnSp macro="">
      <xdr:nvCxnSpPr>
        <xdr:cNvPr id="134" name="直線コネクタ 133"/>
        <xdr:cNvCxnSpPr/>
      </xdr:nvCxnSpPr>
      <xdr:spPr>
        <a:xfrm flipV="1">
          <a:off x="3225800" y="111512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87388</xdr:rowOff>
    </xdr:from>
    <xdr:to>
      <xdr:col>4</xdr:col>
      <xdr:colOff>482600</xdr:colOff>
      <xdr:row>65</xdr:row>
      <xdr:rowOff>144841</xdr:rowOff>
    </xdr:to>
    <xdr:cxnSp macro="">
      <xdr:nvCxnSpPr>
        <xdr:cNvPr id="137" name="直線コネクタ 136"/>
        <xdr:cNvCxnSpPr/>
      </xdr:nvCxnSpPr>
      <xdr:spPr>
        <a:xfrm>
          <a:off x="2336800" y="1123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87388</xdr:rowOff>
    </xdr:from>
    <xdr:to>
      <xdr:col>3</xdr:col>
      <xdr:colOff>279400</xdr:colOff>
      <xdr:row>67</xdr:row>
      <xdr:rowOff>158145</xdr:rowOff>
    </xdr:to>
    <xdr:cxnSp macro="">
      <xdr:nvCxnSpPr>
        <xdr:cNvPr id="140" name="直線コネクタ 139"/>
        <xdr:cNvCxnSpPr/>
      </xdr:nvCxnSpPr>
      <xdr:spPr>
        <a:xfrm flipV="1">
          <a:off x="1447800" y="1123163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50" name="円/楕円 149"/>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44044</xdr:rowOff>
    </xdr:from>
    <xdr:ext cx="762000" cy="259045"/>
    <xdr:sp macro="" textlink="">
      <xdr:nvSpPr>
        <xdr:cNvPr id="151" name="財政構造の弾力性該当値テキスト"/>
        <xdr:cNvSpPr txBox="1"/>
      </xdr:nvSpPr>
      <xdr:spPr>
        <a:xfrm>
          <a:off x="5041900" y="1135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127605</xdr:rowOff>
    </xdr:from>
    <xdr:to>
      <xdr:col>6</xdr:col>
      <xdr:colOff>50800</xdr:colOff>
      <xdr:row>65</xdr:row>
      <xdr:rowOff>57755</xdr:rowOff>
    </xdr:to>
    <xdr:sp macro="" textlink="">
      <xdr:nvSpPr>
        <xdr:cNvPr id="152" name="円/楕円 151"/>
        <xdr:cNvSpPr/>
      </xdr:nvSpPr>
      <xdr:spPr>
        <a:xfrm>
          <a:off x="4064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42532</xdr:rowOff>
    </xdr:from>
    <xdr:ext cx="736600" cy="259045"/>
    <xdr:sp macro="" textlink="">
      <xdr:nvSpPr>
        <xdr:cNvPr id="153" name="テキスト ボックス 152"/>
        <xdr:cNvSpPr txBox="1"/>
      </xdr:nvSpPr>
      <xdr:spPr>
        <a:xfrm>
          <a:off x="3733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94041</xdr:rowOff>
    </xdr:from>
    <xdr:to>
      <xdr:col>4</xdr:col>
      <xdr:colOff>533400</xdr:colOff>
      <xdr:row>66</xdr:row>
      <xdr:rowOff>24191</xdr:rowOff>
    </xdr:to>
    <xdr:sp macro="" textlink="">
      <xdr:nvSpPr>
        <xdr:cNvPr id="154" name="円/楕円 153"/>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8968</xdr:rowOff>
    </xdr:from>
    <xdr:ext cx="762000" cy="259045"/>
    <xdr:sp macro="" textlink="">
      <xdr:nvSpPr>
        <xdr:cNvPr id="155" name="テキスト ボックス 154"/>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36588</xdr:rowOff>
    </xdr:from>
    <xdr:to>
      <xdr:col>3</xdr:col>
      <xdr:colOff>330200</xdr:colOff>
      <xdr:row>65</xdr:row>
      <xdr:rowOff>138188</xdr:rowOff>
    </xdr:to>
    <xdr:sp macro="" textlink="">
      <xdr:nvSpPr>
        <xdr:cNvPr id="156" name="円/楕円 155"/>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122965</xdr:rowOff>
    </xdr:from>
    <xdr:ext cx="762000" cy="259045"/>
    <xdr:sp macro="" textlink="">
      <xdr:nvSpPr>
        <xdr:cNvPr id="157" name="テキスト ボックス 156"/>
        <xdr:cNvSpPr txBox="1"/>
      </xdr:nvSpPr>
      <xdr:spPr>
        <a:xfrm>
          <a:off x="1955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107345</xdr:rowOff>
    </xdr:from>
    <xdr:to>
      <xdr:col>2</xdr:col>
      <xdr:colOff>127000</xdr:colOff>
      <xdr:row>68</xdr:row>
      <xdr:rowOff>37495</xdr:rowOff>
    </xdr:to>
    <xdr:sp macro="" textlink="">
      <xdr:nvSpPr>
        <xdr:cNvPr id="158" name="円/楕円 157"/>
        <xdr:cNvSpPr/>
      </xdr:nvSpPr>
      <xdr:spPr>
        <a:xfrm>
          <a:off x="1397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22272</xdr:rowOff>
    </xdr:from>
    <xdr:ext cx="762000" cy="259045"/>
    <xdr:sp macro="" textlink="">
      <xdr:nvSpPr>
        <xdr:cNvPr id="159" name="テキスト ボックス 158"/>
        <xdr:cNvSpPr txBox="1"/>
      </xdr:nvSpPr>
      <xdr:spPr>
        <a:xfrm>
          <a:off x="1066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人口</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ことが要因であった。</a:t>
          </a:r>
        </a:p>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7</a:t>
          </a:r>
          <a:r>
            <a:rPr lang="ja-JP" altLang="ja-JP" sz="1000">
              <a:solidFill>
                <a:schemeClr val="dk1"/>
              </a:solidFill>
              <a:effectLst/>
              <a:latin typeface="+mn-lt"/>
              <a:ea typeface="+mn-ea"/>
              <a:cs typeface="+mn-cs"/>
            </a:rPr>
            <a:t>月に策定した「市政改革プラン」において、施策・事業などのゼロからの再構築等による改革によって一定の成果をあげたことにより、類似団体平均との乖離は縮小傾向にあるが、本市の行財政状況が引き続き厳しい状況にあるなか、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8</a:t>
          </a:r>
          <a:r>
            <a:rPr lang="ja-JP" altLang="ja-JP" sz="1000">
              <a:solidFill>
                <a:schemeClr val="dk1"/>
              </a:solidFill>
              <a:effectLst/>
              <a:latin typeface="+mn-lt"/>
              <a:ea typeface="+mn-ea"/>
              <a:cs typeface="+mn-cs"/>
            </a:rPr>
            <a:t>月に「市政改革プラン</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を策定し、歳出の削減等、ムダを徹底的に排除し効果的・効率的な行財政運営をめざしたこれまでの取組を継続しつつ、人員マネジメントを適切に行いながら、スリムで効果的な業務執行体制を構築するとともに、職員数の削減に引き続き取り組む。</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32632</xdr:rowOff>
    </xdr:from>
    <xdr:to>
      <xdr:col>7</xdr:col>
      <xdr:colOff>152400</xdr:colOff>
      <xdr:row>83</xdr:row>
      <xdr:rowOff>81108</xdr:rowOff>
    </xdr:to>
    <xdr:cxnSp macro="">
      <xdr:nvCxnSpPr>
        <xdr:cNvPr id="192" name="直線コネクタ 191"/>
        <xdr:cNvCxnSpPr/>
      </xdr:nvCxnSpPr>
      <xdr:spPr>
        <a:xfrm flipV="1">
          <a:off x="4114800" y="14262982"/>
          <a:ext cx="8382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81108</xdr:rowOff>
    </xdr:from>
    <xdr:to>
      <xdr:col>6</xdr:col>
      <xdr:colOff>0</xdr:colOff>
      <xdr:row>83</xdr:row>
      <xdr:rowOff>167373</xdr:rowOff>
    </xdr:to>
    <xdr:cxnSp macro="">
      <xdr:nvCxnSpPr>
        <xdr:cNvPr id="195" name="直線コネクタ 194"/>
        <xdr:cNvCxnSpPr/>
      </xdr:nvCxnSpPr>
      <xdr:spPr>
        <a:xfrm flipV="1">
          <a:off x="3225800" y="14311458"/>
          <a:ext cx="8890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67596</xdr:rowOff>
    </xdr:from>
    <xdr:to>
      <xdr:col>4</xdr:col>
      <xdr:colOff>482600</xdr:colOff>
      <xdr:row>83</xdr:row>
      <xdr:rowOff>167373</xdr:rowOff>
    </xdr:to>
    <xdr:cxnSp macro="">
      <xdr:nvCxnSpPr>
        <xdr:cNvPr id="198" name="直線コネクタ 197"/>
        <xdr:cNvCxnSpPr/>
      </xdr:nvCxnSpPr>
      <xdr:spPr>
        <a:xfrm>
          <a:off x="2336800" y="14297946"/>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67596</xdr:rowOff>
    </xdr:from>
    <xdr:to>
      <xdr:col>3</xdr:col>
      <xdr:colOff>279400</xdr:colOff>
      <xdr:row>83</xdr:row>
      <xdr:rowOff>148358</xdr:rowOff>
    </xdr:to>
    <xdr:cxnSp macro="">
      <xdr:nvCxnSpPr>
        <xdr:cNvPr id="201" name="直線コネクタ 200"/>
        <xdr:cNvCxnSpPr/>
      </xdr:nvCxnSpPr>
      <xdr:spPr>
        <a:xfrm flipV="1">
          <a:off x="1447800" y="14297946"/>
          <a:ext cx="889000" cy="8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153282</xdr:rowOff>
    </xdr:from>
    <xdr:to>
      <xdr:col>7</xdr:col>
      <xdr:colOff>203200</xdr:colOff>
      <xdr:row>83</xdr:row>
      <xdr:rowOff>83432</xdr:rowOff>
    </xdr:to>
    <xdr:sp macro="" textlink="">
      <xdr:nvSpPr>
        <xdr:cNvPr id="211" name="円/楕円 210"/>
        <xdr:cNvSpPr/>
      </xdr:nvSpPr>
      <xdr:spPr>
        <a:xfrm>
          <a:off x="4902200" y="142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125359</xdr:rowOff>
    </xdr:from>
    <xdr:ext cx="762000" cy="259045"/>
    <xdr:sp macro="" textlink="">
      <xdr:nvSpPr>
        <xdr:cNvPr id="212" name="人件費・物件費等の状況該当値テキスト"/>
        <xdr:cNvSpPr txBox="1"/>
      </xdr:nvSpPr>
      <xdr:spPr>
        <a:xfrm>
          <a:off x="5041900" y="141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115,826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30308</xdr:rowOff>
    </xdr:from>
    <xdr:to>
      <xdr:col>6</xdr:col>
      <xdr:colOff>50800</xdr:colOff>
      <xdr:row>83</xdr:row>
      <xdr:rowOff>131908</xdr:rowOff>
    </xdr:to>
    <xdr:sp macro="" textlink="">
      <xdr:nvSpPr>
        <xdr:cNvPr id="213" name="円/楕円 212"/>
        <xdr:cNvSpPr/>
      </xdr:nvSpPr>
      <xdr:spPr>
        <a:xfrm>
          <a:off x="4064000" y="142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116685</xdr:rowOff>
    </xdr:from>
    <xdr:ext cx="736600" cy="259045"/>
    <xdr:sp macro="" textlink="">
      <xdr:nvSpPr>
        <xdr:cNvPr id="214" name="テキスト ボックス 213"/>
        <xdr:cNvSpPr txBox="1"/>
      </xdr:nvSpPr>
      <xdr:spPr>
        <a:xfrm>
          <a:off x="3733800" y="143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116573</xdr:rowOff>
    </xdr:from>
    <xdr:to>
      <xdr:col>4</xdr:col>
      <xdr:colOff>533400</xdr:colOff>
      <xdr:row>84</xdr:row>
      <xdr:rowOff>46723</xdr:rowOff>
    </xdr:to>
    <xdr:sp macro="" textlink="">
      <xdr:nvSpPr>
        <xdr:cNvPr id="215" name="円/楕円 214"/>
        <xdr:cNvSpPr/>
      </xdr:nvSpPr>
      <xdr:spPr>
        <a:xfrm>
          <a:off x="3175000" y="14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31500</xdr:rowOff>
    </xdr:from>
    <xdr:ext cx="762000" cy="259045"/>
    <xdr:sp macro="" textlink="">
      <xdr:nvSpPr>
        <xdr:cNvPr id="216" name="テキスト ボックス 215"/>
        <xdr:cNvSpPr txBox="1"/>
      </xdr:nvSpPr>
      <xdr:spPr>
        <a:xfrm>
          <a:off x="2844800" y="1443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16796</xdr:rowOff>
    </xdr:from>
    <xdr:to>
      <xdr:col>3</xdr:col>
      <xdr:colOff>330200</xdr:colOff>
      <xdr:row>83</xdr:row>
      <xdr:rowOff>118396</xdr:rowOff>
    </xdr:to>
    <xdr:sp macro="" textlink="">
      <xdr:nvSpPr>
        <xdr:cNvPr id="217" name="円/楕円 216"/>
        <xdr:cNvSpPr/>
      </xdr:nvSpPr>
      <xdr:spPr>
        <a:xfrm>
          <a:off x="2286000" y="142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103173</xdr:rowOff>
    </xdr:from>
    <xdr:ext cx="762000" cy="259045"/>
    <xdr:sp macro="" textlink="">
      <xdr:nvSpPr>
        <xdr:cNvPr id="218" name="テキスト ボックス 217"/>
        <xdr:cNvSpPr txBox="1"/>
      </xdr:nvSpPr>
      <xdr:spPr>
        <a:xfrm>
          <a:off x="1955800" y="1433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97558</xdr:rowOff>
    </xdr:from>
    <xdr:to>
      <xdr:col>2</xdr:col>
      <xdr:colOff>127000</xdr:colOff>
      <xdr:row>84</xdr:row>
      <xdr:rowOff>27708</xdr:rowOff>
    </xdr:to>
    <xdr:sp macro="" textlink="">
      <xdr:nvSpPr>
        <xdr:cNvPr id="219" name="円/楕円 218"/>
        <xdr:cNvSpPr/>
      </xdr:nvSpPr>
      <xdr:spPr>
        <a:xfrm>
          <a:off x="13970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12485</xdr:rowOff>
    </xdr:from>
    <xdr:ext cx="762000" cy="259045"/>
    <xdr:sp macro="" textlink="">
      <xdr:nvSpPr>
        <xdr:cNvPr id="220" name="テキスト ボックス 219"/>
        <xdr:cNvSpPr txBox="1"/>
      </xdr:nvSpPr>
      <xdr:spPr>
        <a:xfrm>
          <a:off x="1066800" y="14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年度の本市人事院勧告のマイナス改定（行政職の改定率▲</a:t>
          </a:r>
          <a:r>
            <a:rPr lang="en-US" altLang="ja-JP" sz="1100">
              <a:solidFill>
                <a:schemeClr val="dk1"/>
              </a:solidFill>
              <a:effectLst/>
              <a:latin typeface="+mn-lt"/>
              <a:ea typeface="+mn-ea"/>
              <a:cs typeface="+mn-cs"/>
            </a:rPr>
            <a:t>2.54%</a:t>
          </a:r>
          <a:r>
            <a:rPr lang="ja-JP" altLang="ja-JP" sz="1100">
              <a:solidFill>
                <a:schemeClr val="dk1"/>
              </a:solidFill>
              <a:effectLst/>
              <a:latin typeface="+mn-lt"/>
              <a:ea typeface="+mn-ea"/>
              <a:cs typeface="+mn-cs"/>
            </a:rPr>
            <a:t>）の実施及び給与制度の総合的見直しによる改定（行政職の改定率▲</a:t>
          </a:r>
          <a:r>
            <a:rPr lang="en-US" altLang="ja-JP" sz="1100">
              <a:solidFill>
                <a:schemeClr val="dk1"/>
              </a:solidFill>
              <a:effectLst/>
              <a:latin typeface="+mn-lt"/>
              <a:ea typeface="+mn-ea"/>
              <a:cs typeface="+mn-cs"/>
            </a:rPr>
            <a:t>0.89%</a:t>
          </a:r>
          <a:r>
            <a:rPr lang="ja-JP" altLang="ja-JP" sz="1100">
              <a:solidFill>
                <a:schemeClr val="dk1"/>
              </a:solidFill>
              <a:effectLst/>
              <a:latin typeface="+mn-lt"/>
              <a:ea typeface="+mn-ea"/>
              <a:cs typeface="+mn-cs"/>
            </a:rPr>
            <a:t>）の実施により指数が下降し、平成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年度については、国の人事院勧告に基づく改定率</a:t>
          </a:r>
          <a:r>
            <a:rPr lang="en-US" altLang="ja-JP" sz="1100">
              <a:solidFill>
                <a:schemeClr val="dk1"/>
              </a:solidFill>
              <a:effectLst/>
              <a:latin typeface="+mn-lt"/>
              <a:ea typeface="+mn-ea"/>
              <a:cs typeface="+mn-cs"/>
            </a:rPr>
            <a:t>+0.17</a:t>
          </a:r>
          <a:r>
            <a:rPr lang="ja-JP" altLang="ja-JP" sz="1100">
              <a:solidFill>
                <a:schemeClr val="dk1"/>
              </a:solidFill>
              <a:effectLst/>
              <a:latin typeface="+mn-lt"/>
              <a:ea typeface="+mn-ea"/>
              <a:cs typeface="+mn-cs"/>
            </a:rPr>
            <a:t>％に対して、本市人事委員会勧告に基づく改定率が</a:t>
          </a:r>
          <a:r>
            <a:rPr lang="en-US" altLang="ja-JP" sz="1100">
              <a:solidFill>
                <a:schemeClr val="dk1"/>
              </a:solidFill>
              <a:effectLst/>
              <a:latin typeface="+mn-lt"/>
              <a:ea typeface="+mn-ea"/>
              <a:cs typeface="+mn-cs"/>
            </a:rPr>
            <a:t>+0.15%</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、引き続き、類似団体中最低水準となっている。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79587</xdr:rowOff>
    </xdr:from>
    <xdr:to>
      <xdr:col>24</xdr:col>
      <xdr:colOff>558800</xdr:colOff>
      <xdr:row>86</xdr:row>
      <xdr:rowOff>149861</xdr:rowOff>
    </xdr:to>
    <xdr:cxnSp macro="">
      <xdr:nvCxnSpPr>
        <xdr:cNvPr id="249" name="直線コネクタ 248"/>
        <xdr:cNvCxnSpPr/>
      </xdr:nvCxnSpPr>
      <xdr:spPr>
        <a:xfrm flipV="1">
          <a:off x="17018000" y="14138487"/>
          <a:ext cx="0" cy="756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50"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1" name="直線コネクタ 250"/>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165964</xdr:rowOff>
    </xdr:from>
    <xdr:ext cx="762000" cy="259045"/>
    <xdr:sp macro="" textlink="">
      <xdr:nvSpPr>
        <xdr:cNvPr id="252" name="給与水準   （国との比較）最大値テキスト"/>
        <xdr:cNvSpPr txBox="1"/>
      </xdr:nvSpPr>
      <xdr:spPr>
        <a:xfrm>
          <a:off x="17106900" y="1388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82</xdr:row>
      <xdr:rowOff>79587</xdr:rowOff>
    </xdr:from>
    <xdr:to>
      <xdr:col>24</xdr:col>
      <xdr:colOff>647700</xdr:colOff>
      <xdr:row>82</xdr:row>
      <xdr:rowOff>79587</xdr:rowOff>
    </xdr:to>
    <xdr:cxnSp macro="">
      <xdr:nvCxnSpPr>
        <xdr:cNvPr id="253" name="直線コネクタ 252"/>
        <xdr:cNvCxnSpPr/>
      </xdr:nvCxnSpPr>
      <xdr:spPr>
        <a:xfrm>
          <a:off x="16929100" y="1413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82</xdr:row>
      <xdr:rowOff>79587</xdr:rowOff>
    </xdr:to>
    <xdr:cxnSp macro="">
      <xdr:nvCxnSpPr>
        <xdr:cNvPr id="254" name="直線コネクタ 253"/>
        <xdr:cNvCxnSpPr/>
      </xdr:nvCxnSpPr>
      <xdr:spPr>
        <a:xfrm>
          <a:off x="16179800" y="14138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5"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6" name="フローチャート : 判断 255"/>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79587</xdr:rowOff>
    </xdr:from>
    <xdr:to>
      <xdr:col>23</xdr:col>
      <xdr:colOff>406400</xdr:colOff>
      <xdr:row>83</xdr:row>
      <xdr:rowOff>149437</xdr:rowOff>
    </xdr:to>
    <xdr:cxnSp macro="">
      <xdr:nvCxnSpPr>
        <xdr:cNvPr id="257" name="直線コネクタ 256"/>
        <xdr:cNvCxnSpPr/>
      </xdr:nvCxnSpPr>
      <xdr:spPr>
        <a:xfrm flipV="1">
          <a:off x="15290800" y="141384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83</xdr:row>
      <xdr:rowOff>149437</xdr:rowOff>
    </xdr:to>
    <xdr:cxnSp macro="">
      <xdr:nvCxnSpPr>
        <xdr:cNvPr id="260" name="直線コネクタ 259"/>
        <xdr:cNvCxnSpPr/>
      </xdr:nvCxnSpPr>
      <xdr:spPr>
        <a:xfrm>
          <a:off x="14401800" y="1392131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61" name="フローチャート : 判断 260"/>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62" name="テキスト ボックス 26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33866</xdr:rowOff>
    </xdr:from>
    <xdr:to>
      <xdr:col>21</xdr:col>
      <xdr:colOff>0</xdr:colOff>
      <xdr:row>87</xdr:row>
      <xdr:rowOff>42757</xdr:rowOff>
    </xdr:to>
    <xdr:cxnSp macro="">
      <xdr:nvCxnSpPr>
        <xdr:cNvPr id="263" name="直線コネクタ 262"/>
        <xdr:cNvCxnSpPr/>
      </xdr:nvCxnSpPr>
      <xdr:spPr>
        <a:xfrm flipV="1">
          <a:off x="13512800" y="13921316"/>
          <a:ext cx="8890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29211</xdr:rowOff>
    </xdr:from>
    <xdr:to>
      <xdr:col>21</xdr:col>
      <xdr:colOff>50800</xdr:colOff>
      <xdr:row>85</xdr:row>
      <xdr:rowOff>130811</xdr:rowOff>
    </xdr:to>
    <xdr:sp macro="" textlink="">
      <xdr:nvSpPr>
        <xdr:cNvPr id="264" name="フローチャート : 判断 263"/>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65" name="テキスト ボックス 264"/>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66" name="フローチャート : 判断 265"/>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67" name="テキスト ボックス 266"/>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3" name="円/楕円 272"/>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121514</xdr:rowOff>
    </xdr:from>
    <xdr:ext cx="762000" cy="259045"/>
    <xdr:sp macro="" textlink="">
      <xdr:nvSpPr>
        <xdr:cNvPr id="274" name="給与水準   （国との比較）該当値テキスト"/>
        <xdr:cNvSpPr txBox="1"/>
      </xdr:nvSpPr>
      <xdr:spPr>
        <a:xfrm>
          <a:off x="17106900" y="1400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28787</xdr:rowOff>
    </xdr:from>
    <xdr:to>
      <xdr:col>23</xdr:col>
      <xdr:colOff>457200</xdr:colOff>
      <xdr:row>82</xdr:row>
      <xdr:rowOff>130387</xdr:rowOff>
    </xdr:to>
    <xdr:sp macro="" textlink="">
      <xdr:nvSpPr>
        <xdr:cNvPr id="275" name="円/楕円 274"/>
        <xdr:cNvSpPr/>
      </xdr:nvSpPr>
      <xdr:spPr>
        <a:xfrm>
          <a:off x="16129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140564</xdr:rowOff>
    </xdr:from>
    <xdr:ext cx="736600" cy="259045"/>
    <xdr:sp macro="" textlink="">
      <xdr:nvSpPr>
        <xdr:cNvPr id="276" name="テキスト ボックス 275"/>
        <xdr:cNvSpPr txBox="1"/>
      </xdr:nvSpPr>
      <xdr:spPr>
        <a:xfrm>
          <a:off x="15798800" y="1385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7" name="円/楕円 276"/>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78" name="テキスト ボックス 277"/>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154516</xdr:rowOff>
    </xdr:from>
    <xdr:to>
      <xdr:col>21</xdr:col>
      <xdr:colOff>50800</xdr:colOff>
      <xdr:row>81</xdr:row>
      <xdr:rowOff>84666</xdr:rowOff>
    </xdr:to>
    <xdr:sp macro="" textlink="">
      <xdr:nvSpPr>
        <xdr:cNvPr id="279" name="円/楕円 278"/>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94843</xdr:rowOff>
    </xdr:from>
    <xdr:ext cx="762000" cy="259045"/>
    <xdr:sp macro="" textlink="">
      <xdr:nvSpPr>
        <xdr:cNvPr id="280" name="テキスト ボックス 279"/>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1" name="円/楕円 280"/>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2" name="テキスト ボックス 281"/>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年度から府費負担教職員制度の見直しに伴い、平成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日の職員数は</a:t>
          </a:r>
          <a:r>
            <a:rPr lang="en-US" altLang="ja-JP" sz="900">
              <a:solidFill>
                <a:schemeClr val="dk1"/>
              </a:solidFill>
              <a:effectLst/>
              <a:latin typeface="+mn-lt"/>
              <a:ea typeface="+mn-ea"/>
              <a:cs typeface="+mn-cs"/>
            </a:rPr>
            <a:t>33,170</a:t>
          </a:r>
          <a:r>
            <a:rPr lang="ja-JP" altLang="ja-JP" sz="900">
              <a:solidFill>
                <a:schemeClr val="dk1"/>
              </a:solidFill>
              <a:effectLst/>
              <a:latin typeface="+mn-lt"/>
              <a:ea typeface="+mn-ea"/>
              <a:cs typeface="+mn-cs"/>
            </a:rPr>
            <a:t>人（前年比＋</a:t>
          </a:r>
          <a:r>
            <a:rPr lang="en-US" altLang="ja-JP" sz="900">
              <a:solidFill>
                <a:schemeClr val="dk1"/>
              </a:solidFill>
              <a:effectLst/>
              <a:latin typeface="+mn-lt"/>
              <a:ea typeface="+mn-ea"/>
              <a:cs typeface="+mn-cs"/>
            </a:rPr>
            <a:t>10,954</a:t>
          </a:r>
          <a:r>
            <a:rPr lang="ja-JP" altLang="ja-JP" sz="900">
              <a:solidFill>
                <a:schemeClr val="dk1"/>
              </a:solidFill>
              <a:effectLst/>
              <a:latin typeface="+mn-lt"/>
              <a:ea typeface="+mn-ea"/>
              <a:cs typeface="+mn-cs"/>
            </a:rPr>
            <a:t>人）となっている。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ただし、本市では平成</a:t>
          </a:r>
          <a:r>
            <a:rPr lang="en-US" altLang="ja-JP" sz="900">
              <a:solidFill>
                <a:schemeClr val="dk1"/>
              </a:solidFill>
              <a:effectLst/>
              <a:latin typeface="+mn-lt"/>
              <a:ea typeface="+mn-ea"/>
              <a:cs typeface="+mn-cs"/>
            </a:rPr>
            <a:t>18</a:t>
          </a:r>
          <a:r>
            <a:rPr lang="ja-JP" altLang="ja-JP" sz="900">
              <a:solidFill>
                <a:schemeClr val="dk1"/>
              </a:solidFill>
              <a:effectLst/>
              <a:latin typeface="+mn-lt"/>
              <a:ea typeface="+mn-ea"/>
              <a:cs typeface="+mn-cs"/>
            </a:rPr>
            <a:t>年度から効果的・効率的な行財政運営をめざして市政改革を進めてきており、平成</a:t>
          </a:r>
          <a:r>
            <a:rPr lang="en-US" altLang="ja-JP" sz="900">
              <a:solidFill>
                <a:schemeClr val="dk1"/>
              </a:solidFill>
              <a:effectLst/>
              <a:latin typeface="+mn-lt"/>
              <a:ea typeface="+mn-ea"/>
              <a:cs typeface="+mn-cs"/>
            </a:rPr>
            <a:t>24</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7</a:t>
          </a:r>
          <a:r>
            <a:rPr lang="ja-JP" altLang="ja-JP" sz="900">
              <a:solidFill>
                <a:schemeClr val="dk1"/>
              </a:solidFill>
              <a:effectLst/>
              <a:latin typeface="+mn-lt"/>
              <a:ea typeface="+mn-ea"/>
              <a:cs typeface="+mn-cs"/>
            </a:rPr>
            <a:t>月には「市政改革プラン」を策定し、施策・事業などのゼロからの再構築等による改革によって一定の成果をあげたが、本市の行財政状況が引き続き厳しい状況にあるなか、平成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8</a:t>
          </a:r>
          <a:r>
            <a:rPr lang="ja-JP" altLang="ja-JP" sz="900">
              <a:solidFill>
                <a:schemeClr val="dk1"/>
              </a:solidFill>
              <a:effectLst/>
              <a:latin typeface="+mn-lt"/>
              <a:ea typeface="+mn-ea"/>
              <a:cs typeface="+mn-cs"/>
            </a:rPr>
            <a:t>月に「市政改革プラン</a:t>
          </a:r>
          <a:r>
            <a:rPr lang="en-US" altLang="ja-JP" sz="900">
              <a:solidFill>
                <a:schemeClr val="dk1"/>
              </a:solidFill>
              <a:effectLst/>
              <a:latin typeface="+mn-lt"/>
              <a:ea typeface="+mn-ea"/>
              <a:cs typeface="+mn-cs"/>
            </a:rPr>
            <a:t>2.0</a:t>
          </a:r>
          <a:r>
            <a:rPr lang="ja-JP" altLang="ja-JP" sz="900">
              <a:solidFill>
                <a:schemeClr val="dk1"/>
              </a:solidFill>
              <a:effectLst/>
              <a:latin typeface="+mn-lt"/>
              <a:ea typeface="+mn-ea"/>
              <a:cs typeface="+mn-cs"/>
            </a:rPr>
            <a:t>」を策定した。同プランにおいて、歳出の削減等、ムダを徹底的に排除し効果的・効率的な行財政運営をめざしたこれまでの取組を継続しつつ、人員マネジメントを適切に行いながら、スリムで効果的な業務執行体制を構築するとともに、職員数の削減に引き続き取り組むことにより、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日に約</a:t>
          </a:r>
          <a:r>
            <a:rPr lang="en-US" altLang="ja-JP" sz="900">
              <a:solidFill>
                <a:schemeClr val="dk1"/>
              </a:solidFill>
              <a:effectLst/>
              <a:latin typeface="+mn-lt"/>
              <a:ea typeface="+mn-ea"/>
              <a:cs typeface="+mn-cs"/>
            </a:rPr>
            <a:t>20,920</a:t>
          </a:r>
          <a:r>
            <a:rPr lang="ja-JP" altLang="ja-JP" sz="900">
              <a:solidFill>
                <a:schemeClr val="dk1"/>
              </a:solidFill>
              <a:effectLst/>
              <a:latin typeface="+mn-lt"/>
              <a:ea typeface="+mn-ea"/>
              <a:cs typeface="+mn-cs"/>
            </a:rPr>
            <a:t>人の市長部局の職員数を平成</a:t>
          </a:r>
          <a:r>
            <a:rPr lang="en-US" altLang="ja-JP" sz="900">
              <a:solidFill>
                <a:schemeClr val="dk1"/>
              </a:solidFill>
              <a:effectLst/>
              <a:latin typeface="+mn-lt"/>
              <a:ea typeface="+mn-ea"/>
              <a:cs typeface="+mn-cs"/>
            </a:rPr>
            <a:t>31</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日までに、経営システムの見直し等を除き、約</a:t>
          </a:r>
          <a:r>
            <a:rPr lang="en-US" altLang="ja-JP" sz="900">
              <a:solidFill>
                <a:schemeClr val="dk1"/>
              </a:solidFill>
              <a:effectLst/>
              <a:latin typeface="+mn-lt"/>
              <a:ea typeface="+mn-ea"/>
              <a:cs typeface="+mn-cs"/>
            </a:rPr>
            <a:t>1,000</a:t>
          </a:r>
          <a:r>
            <a:rPr lang="ja-JP" altLang="ja-JP" sz="900">
              <a:solidFill>
                <a:schemeClr val="dk1"/>
              </a:solidFill>
              <a:effectLst/>
              <a:latin typeface="+mn-lt"/>
              <a:ea typeface="+mn-ea"/>
              <a:cs typeface="+mn-cs"/>
            </a:rPr>
            <a:t>人削減することとし、平成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日の職員数は</a:t>
          </a:r>
          <a:r>
            <a:rPr lang="en-US" altLang="ja-JP" sz="900">
              <a:solidFill>
                <a:schemeClr val="dk1"/>
              </a:solidFill>
              <a:effectLst/>
              <a:latin typeface="+mn-lt"/>
              <a:ea typeface="+mn-ea"/>
              <a:cs typeface="+mn-cs"/>
            </a:rPr>
            <a:t>19,704</a:t>
          </a:r>
          <a:r>
            <a:rPr lang="ja-JP" altLang="ja-JP" sz="900">
              <a:solidFill>
                <a:schemeClr val="dk1"/>
              </a:solidFill>
              <a:effectLst/>
              <a:latin typeface="+mn-lt"/>
              <a:ea typeface="+mn-ea"/>
              <a:cs typeface="+mn-cs"/>
            </a:rPr>
            <a:t>人（前年比▲</a:t>
          </a:r>
          <a:r>
            <a:rPr lang="en-US" altLang="ja-JP" sz="900">
              <a:solidFill>
                <a:schemeClr val="dk1"/>
              </a:solidFill>
              <a:effectLst/>
              <a:latin typeface="+mn-lt"/>
              <a:ea typeface="+mn-ea"/>
              <a:cs typeface="+mn-cs"/>
            </a:rPr>
            <a:t>896</a:t>
          </a:r>
          <a:r>
            <a:rPr lang="ja-JP" altLang="ja-JP" sz="900">
              <a:solidFill>
                <a:schemeClr val="dk1"/>
              </a:solidFill>
              <a:effectLst/>
              <a:latin typeface="+mn-lt"/>
              <a:ea typeface="+mn-ea"/>
              <a:cs typeface="+mn-cs"/>
            </a:rPr>
            <a:t>人、経営システムの見直し等を除くと▲</a:t>
          </a:r>
          <a:r>
            <a:rPr lang="en-US" altLang="ja-JP" sz="900">
              <a:solidFill>
                <a:schemeClr val="dk1"/>
              </a:solidFill>
              <a:effectLst/>
              <a:latin typeface="+mn-lt"/>
              <a:ea typeface="+mn-ea"/>
              <a:cs typeface="+mn-cs"/>
            </a:rPr>
            <a:t>316</a:t>
          </a:r>
          <a:r>
            <a:rPr lang="ja-JP" altLang="ja-JP" sz="900">
              <a:solidFill>
                <a:schemeClr val="dk1"/>
              </a:solidFill>
              <a:effectLst/>
              <a:latin typeface="+mn-lt"/>
              <a:ea typeface="+mn-ea"/>
              <a:cs typeface="+mn-cs"/>
            </a:rPr>
            <a:t>人）となっている。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162814</xdr:rowOff>
    </xdr:from>
    <xdr:to>
      <xdr:col>24</xdr:col>
      <xdr:colOff>558800</xdr:colOff>
      <xdr:row>67</xdr:row>
      <xdr:rowOff>108966</xdr:rowOff>
    </xdr:to>
    <xdr:cxnSp macro="">
      <xdr:nvCxnSpPr>
        <xdr:cNvPr id="315" name="直線コネクタ 314"/>
        <xdr:cNvCxnSpPr/>
      </xdr:nvCxnSpPr>
      <xdr:spPr>
        <a:xfrm>
          <a:off x="16179800" y="10621264"/>
          <a:ext cx="8382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6"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162814</xdr:rowOff>
    </xdr:from>
    <xdr:to>
      <xdr:col>23</xdr:col>
      <xdr:colOff>406400</xdr:colOff>
      <xdr:row>62</xdr:row>
      <xdr:rowOff>34798</xdr:rowOff>
    </xdr:to>
    <xdr:cxnSp macro="">
      <xdr:nvCxnSpPr>
        <xdr:cNvPr id="318" name="直線コネクタ 317"/>
        <xdr:cNvCxnSpPr/>
      </xdr:nvCxnSpPr>
      <xdr:spPr>
        <a:xfrm flipV="1">
          <a:off x="15290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34798</xdr:rowOff>
    </xdr:from>
    <xdr:to>
      <xdr:col>22</xdr:col>
      <xdr:colOff>203200</xdr:colOff>
      <xdr:row>62</xdr:row>
      <xdr:rowOff>99949</xdr:rowOff>
    </xdr:to>
    <xdr:cxnSp macro="">
      <xdr:nvCxnSpPr>
        <xdr:cNvPr id="321" name="直線コネクタ 320"/>
        <xdr:cNvCxnSpPr/>
      </xdr:nvCxnSpPr>
      <xdr:spPr>
        <a:xfrm flipV="1">
          <a:off x="14401800" y="1066469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99949</xdr:rowOff>
    </xdr:from>
    <xdr:to>
      <xdr:col>21</xdr:col>
      <xdr:colOff>0</xdr:colOff>
      <xdr:row>62</xdr:row>
      <xdr:rowOff>136144</xdr:rowOff>
    </xdr:to>
    <xdr:cxnSp macro="">
      <xdr:nvCxnSpPr>
        <xdr:cNvPr id="324" name="直線コネクタ 323"/>
        <xdr:cNvCxnSpPr/>
      </xdr:nvCxnSpPr>
      <xdr:spPr>
        <a:xfrm flipV="1">
          <a:off x="13512800" y="107298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58166</xdr:rowOff>
    </xdr:from>
    <xdr:to>
      <xdr:col>24</xdr:col>
      <xdr:colOff>609600</xdr:colOff>
      <xdr:row>67</xdr:row>
      <xdr:rowOff>159766</xdr:rowOff>
    </xdr:to>
    <xdr:sp macro="" textlink="">
      <xdr:nvSpPr>
        <xdr:cNvPr id="334" name="円/楕円 333"/>
        <xdr:cNvSpPr/>
      </xdr:nvSpPr>
      <xdr:spPr>
        <a:xfrm>
          <a:off x="169672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125493</xdr:rowOff>
    </xdr:from>
    <xdr:ext cx="762000" cy="259045"/>
    <xdr:sp macro="" textlink="">
      <xdr:nvSpPr>
        <xdr:cNvPr id="335" name="定員管理の状況該当値テキスト"/>
        <xdr:cNvSpPr txBox="1"/>
      </xdr:nvSpPr>
      <xdr:spPr>
        <a:xfrm>
          <a:off x="17106900" y="114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112014</xdr:rowOff>
    </xdr:from>
    <xdr:to>
      <xdr:col>23</xdr:col>
      <xdr:colOff>457200</xdr:colOff>
      <xdr:row>62</xdr:row>
      <xdr:rowOff>42164</xdr:rowOff>
    </xdr:to>
    <xdr:sp macro="" textlink="">
      <xdr:nvSpPr>
        <xdr:cNvPr id="336" name="円/楕円 335"/>
        <xdr:cNvSpPr/>
      </xdr:nvSpPr>
      <xdr:spPr>
        <a:xfrm>
          <a:off x="16129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26941</xdr:rowOff>
    </xdr:from>
    <xdr:ext cx="736600" cy="259045"/>
    <xdr:sp macro="" textlink="">
      <xdr:nvSpPr>
        <xdr:cNvPr id="337" name="テキスト ボックス 336"/>
        <xdr:cNvSpPr txBox="1"/>
      </xdr:nvSpPr>
      <xdr:spPr>
        <a:xfrm>
          <a:off x="15798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155448</xdr:rowOff>
    </xdr:from>
    <xdr:to>
      <xdr:col>22</xdr:col>
      <xdr:colOff>254000</xdr:colOff>
      <xdr:row>62</xdr:row>
      <xdr:rowOff>85598</xdr:rowOff>
    </xdr:to>
    <xdr:sp macro="" textlink="">
      <xdr:nvSpPr>
        <xdr:cNvPr id="338" name="円/楕円 337"/>
        <xdr:cNvSpPr/>
      </xdr:nvSpPr>
      <xdr:spPr>
        <a:xfrm>
          <a:off x="15240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70375</xdr:rowOff>
    </xdr:from>
    <xdr:ext cx="762000" cy="259045"/>
    <xdr:sp macro="" textlink="">
      <xdr:nvSpPr>
        <xdr:cNvPr id="339" name="テキスト ボックス 338"/>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49149</xdr:rowOff>
    </xdr:from>
    <xdr:to>
      <xdr:col>21</xdr:col>
      <xdr:colOff>50800</xdr:colOff>
      <xdr:row>62</xdr:row>
      <xdr:rowOff>150749</xdr:rowOff>
    </xdr:to>
    <xdr:sp macro="" textlink="">
      <xdr:nvSpPr>
        <xdr:cNvPr id="340" name="円/楕円 339"/>
        <xdr:cNvSpPr/>
      </xdr:nvSpPr>
      <xdr:spPr>
        <a:xfrm>
          <a:off x="14351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135526</xdr:rowOff>
    </xdr:from>
    <xdr:ext cx="762000" cy="259045"/>
    <xdr:sp macro="" textlink="">
      <xdr:nvSpPr>
        <xdr:cNvPr id="341" name="テキスト ボックス 340"/>
        <xdr:cNvSpPr txBox="1"/>
      </xdr:nvSpPr>
      <xdr:spPr>
        <a:xfrm>
          <a:off x="14020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85344</xdr:rowOff>
    </xdr:from>
    <xdr:to>
      <xdr:col>19</xdr:col>
      <xdr:colOff>533400</xdr:colOff>
      <xdr:row>63</xdr:row>
      <xdr:rowOff>15494</xdr:rowOff>
    </xdr:to>
    <xdr:sp macro="" textlink="">
      <xdr:nvSpPr>
        <xdr:cNvPr id="342" name="円/楕円 341"/>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271</xdr:rowOff>
    </xdr:from>
    <xdr:ext cx="762000" cy="259045"/>
    <xdr:sp macro="" textlink="">
      <xdr:nvSpPr>
        <xdr:cNvPr id="343" name="テキスト ボックス 342"/>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年度については、弁天町駅前開発土地信託事業（オーク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の和解金の支払いなどにより一時的に悪化したものの、この間の市政改革の取組で、地方債発行を抑制してきたことにより地方債残高が減少したことが主な要因で、毎年度着実に改善しており、引き続き類似団体平均を下回ってい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今後も引き続き市債残高の縮減に努めるなど公債費の抑制を図る。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149074</xdr:rowOff>
    </xdr:to>
    <xdr:cxnSp macro="">
      <xdr:nvCxnSpPr>
        <xdr:cNvPr id="380" name="直線コネクタ 379"/>
        <xdr:cNvCxnSpPr/>
      </xdr:nvCxnSpPr>
      <xdr:spPr>
        <a:xfrm flipV="1">
          <a:off x="16179800" y="668624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1"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149074</xdr:rowOff>
    </xdr:from>
    <xdr:to>
      <xdr:col>23</xdr:col>
      <xdr:colOff>406400</xdr:colOff>
      <xdr:row>39</xdr:row>
      <xdr:rowOff>160565</xdr:rowOff>
    </xdr:to>
    <xdr:cxnSp macro="">
      <xdr:nvCxnSpPr>
        <xdr:cNvPr id="383" name="直線コネクタ 382"/>
        <xdr:cNvCxnSpPr/>
      </xdr:nvCxnSpPr>
      <xdr:spPr>
        <a:xfrm flipV="1">
          <a:off x="15290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5" name="テキスト ボックス 384"/>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39</xdr:row>
      <xdr:rowOff>160565</xdr:rowOff>
    </xdr:to>
    <xdr:cxnSp macro="">
      <xdr:nvCxnSpPr>
        <xdr:cNvPr id="386" name="直線コネクタ 385"/>
        <xdr:cNvCxnSpPr/>
      </xdr:nvCxnSpPr>
      <xdr:spPr>
        <a:xfrm>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40</xdr:row>
      <xdr:rowOff>605</xdr:rowOff>
    </xdr:to>
    <xdr:cxnSp macro="">
      <xdr:nvCxnSpPr>
        <xdr:cNvPr id="389" name="直線コネクタ 388"/>
        <xdr:cNvCxnSpPr/>
      </xdr:nvCxnSpPr>
      <xdr:spPr>
        <a:xfrm flipV="1">
          <a:off x="13512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399" name="円/楕円 39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40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98274</xdr:rowOff>
    </xdr:from>
    <xdr:to>
      <xdr:col>23</xdr:col>
      <xdr:colOff>457200</xdr:colOff>
      <xdr:row>40</xdr:row>
      <xdr:rowOff>28424</xdr:rowOff>
    </xdr:to>
    <xdr:sp macro="" textlink="">
      <xdr:nvSpPr>
        <xdr:cNvPr id="401" name="円/楕円 400"/>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38601</xdr:rowOff>
    </xdr:from>
    <xdr:ext cx="736600" cy="259045"/>
    <xdr:sp macro="" textlink="">
      <xdr:nvSpPr>
        <xdr:cNvPr id="402" name="テキスト ボックス 401"/>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3" name="円/楕円 402"/>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4" name="テキスト ボックス 403"/>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405" name="円/楕円 404"/>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406" name="テキスト ボックス 405"/>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121255</xdr:rowOff>
    </xdr:from>
    <xdr:to>
      <xdr:col>19</xdr:col>
      <xdr:colOff>533400</xdr:colOff>
      <xdr:row>40</xdr:row>
      <xdr:rowOff>51405</xdr:rowOff>
    </xdr:to>
    <xdr:sp macro="" textlink="">
      <xdr:nvSpPr>
        <xdr:cNvPr id="407" name="円/楕円 406"/>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61582</xdr:rowOff>
    </xdr:from>
    <xdr:ext cx="762000" cy="259045"/>
    <xdr:sp macro="" textlink="">
      <xdr:nvSpPr>
        <xdr:cNvPr id="408" name="テキスト ボックス 407"/>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この間の市政改革の取組で、地方債の発行を抑制してきたことにより地方債残高が減少したことが主な要因で、将来負担比率は毎年度着実に改善している。なお、昨年度に引き続き、類似団体内平均を下回っている。</a:t>
          </a:r>
        </a:p>
        <a:p>
          <a:r>
            <a:rPr lang="ja-JP" altLang="ja-JP" sz="1100">
              <a:solidFill>
                <a:schemeClr val="dk1"/>
              </a:solidFill>
              <a:effectLst/>
              <a:latin typeface="+mn-lt"/>
              <a:ea typeface="+mn-ea"/>
              <a:cs typeface="+mn-cs"/>
            </a:rPr>
            <a:t>　今後も引き続き市債残高の縮減に努めるなど公債費の抑制を図る。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167335</xdr:rowOff>
    </xdr:from>
    <xdr:to>
      <xdr:col>24</xdr:col>
      <xdr:colOff>558800</xdr:colOff>
      <xdr:row>17</xdr:row>
      <xdr:rowOff>101575</xdr:rowOff>
    </xdr:to>
    <xdr:cxnSp macro="">
      <xdr:nvCxnSpPr>
        <xdr:cNvPr id="440" name="直線コネクタ 439"/>
        <xdr:cNvCxnSpPr/>
      </xdr:nvCxnSpPr>
      <xdr:spPr>
        <a:xfrm flipV="1">
          <a:off x="16179800" y="2910535"/>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1"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101575</xdr:rowOff>
    </xdr:from>
    <xdr:to>
      <xdr:col>23</xdr:col>
      <xdr:colOff>406400</xdr:colOff>
      <xdr:row>18</xdr:row>
      <xdr:rowOff>49327</xdr:rowOff>
    </xdr:to>
    <xdr:cxnSp macro="">
      <xdr:nvCxnSpPr>
        <xdr:cNvPr id="443" name="直線コネクタ 442"/>
        <xdr:cNvCxnSpPr/>
      </xdr:nvCxnSpPr>
      <xdr:spPr>
        <a:xfrm flipV="1">
          <a:off x="15290800" y="3016225"/>
          <a:ext cx="8890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5" name="テキスト ボックス 44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49327</xdr:rowOff>
    </xdr:from>
    <xdr:to>
      <xdr:col>22</xdr:col>
      <xdr:colOff>203200</xdr:colOff>
      <xdr:row>18</xdr:row>
      <xdr:rowOff>100965</xdr:rowOff>
    </xdr:to>
    <xdr:cxnSp macro="">
      <xdr:nvCxnSpPr>
        <xdr:cNvPr id="446" name="直線コネクタ 445"/>
        <xdr:cNvCxnSpPr/>
      </xdr:nvCxnSpPr>
      <xdr:spPr>
        <a:xfrm flipV="1">
          <a:off x="14401800" y="3135427"/>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100965</xdr:rowOff>
    </xdr:from>
    <xdr:to>
      <xdr:col>21</xdr:col>
      <xdr:colOff>0</xdr:colOff>
      <xdr:row>19</xdr:row>
      <xdr:rowOff>66091</xdr:rowOff>
    </xdr:to>
    <xdr:cxnSp macro="">
      <xdr:nvCxnSpPr>
        <xdr:cNvPr id="449" name="直線コネクタ 448"/>
        <xdr:cNvCxnSpPr/>
      </xdr:nvCxnSpPr>
      <xdr:spPr>
        <a:xfrm flipV="1">
          <a:off x="13512800" y="3187065"/>
          <a:ext cx="8890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116535</xdr:rowOff>
    </xdr:from>
    <xdr:to>
      <xdr:col>24</xdr:col>
      <xdr:colOff>609600</xdr:colOff>
      <xdr:row>17</xdr:row>
      <xdr:rowOff>46685</xdr:rowOff>
    </xdr:to>
    <xdr:sp macro="" textlink="">
      <xdr:nvSpPr>
        <xdr:cNvPr id="459" name="円/楕円 458"/>
        <xdr:cNvSpPr/>
      </xdr:nvSpPr>
      <xdr:spPr>
        <a:xfrm>
          <a:off x="169672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133062</xdr:rowOff>
    </xdr:from>
    <xdr:ext cx="762000" cy="259045"/>
    <xdr:sp macro="" textlink="">
      <xdr:nvSpPr>
        <xdr:cNvPr id="460" name="将来負担の状況該当値テキスト"/>
        <xdr:cNvSpPr txBox="1"/>
      </xdr:nvSpPr>
      <xdr:spPr>
        <a:xfrm>
          <a:off x="17106900" y="270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50775</xdr:rowOff>
    </xdr:from>
    <xdr:to>
      <xdr:col>23</xdr:col>
      <xdr:colOff>457200</xdr:colOff>
      <xdr:row>17</xdr:row>
      <xdr:rowOff>152375</xdr:rowOff>
    </xdr:to>
    <xdr:sp macro="" textlink="">
      <xdr:nvSpPr>
        <xdr:cNvPr id="461" name="円/楕円 460"/>
        <xdr:cNvSpPr/>
      </xdr:nvSpPr>
      <xdr:spPr>
        <a:xfrm>
          <a:off x="161290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162552</xdr:rowOff>
    </xdr:from>
    <xdr:ext cx="736600" cy="259045"/>
    <xdr:sp macro="" textlink="">
      <xdr:nvSpPr>
        <xdr:cNvPr id="462" name="テキスト ボックス 461"/>
        <xdr:cNvSpPr txBox="1"/>
      </xdr:nvSpPr>
      <xdr:spPr>
        <a:xfrm>
          <a:off x="15798800" y="27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169977</xdr:rowOff>
    </xdr:from>
    <xdr:to>
      <xdr:col>22</xdr:col>
      <xdr:colOff>254000</xdr:colOff>
      <xdr:row>18</xdr:row>
      <xdr:rowOff>100127</xdr:rowOff>
    </xdr:to>
    <xdr:sp macro="" textlink="">
      <xdr:nvSpPr>
        <xdr:cNvPr id="463" name="円/楕円 462"/>
        <xdr:cNvSpPr/>
      </xdr:nvSpPr>
      <xdr:spPr>
        <a:xfrm>
          <a:off x="15240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84904</xdr:rowOff>
    </xdr:from>
    <xdr:ext cx="762000" cy="259045"/>
    <xdr:sp macro="" textlink="">
      <xdr:nvSpPr>
        <xdr:cNvPr id="464" name="テキスト ボックス 463"/>
        <xdr:cNvSpPr txBox="1"/>
      </xdr:nvSpPr>
      <xdr:spPr>
        <a:xfrm>
          <a:off x="14909800" y="31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50165</xdr:rowOff>
    </xdr:from>
    <xdr:to>
      <xdr:col>21</xdr:col>
      <xdr:colOff>50800</xdr:colOff>
      <xdr:row>18</xdr:row>
      <xdr:rowOff>151765</xdr:rowOff>
    </xdr:to>
    <xdr:sp macro="" textlink="">
      <xdr:nvSpPr>
        <xdr:cNvPr id="465" name="円/楕円 464"/>
        <xdr:cNvSpPr/>
      </xdr:nvSpPr>
      <xdr:spPr>
        <a:xfrm>
          <a:off x="14351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136542</xdr:rowOff>
    </xdr:from>
    <xdr:ext cx="762000" cy="259045"/>
    <xdr:sp macro="" textlink="">
      <xdr:nvSpPr>
        <xdr:cNvPr id="466" name="テキスト ボックス 465"/>
        <xdr:cNvSpPr txBox="1"/>
      </xdr:nvSpPr>
      <xdr:spPr>
        <a:xfrm>
          <a:off x="14020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15291</xdr:rowOff>
    </xdr:from>
    <xdr:to>
      <xdr:col>19</xdr:col>
      <xdr:colOff>533400</xdr:colOff>
      <xdr:row>19</xdr:row>
      <xdr:rowOff>116891</xdr:rowOff>
    </xdr:to>
    <xdr:sp macro="" textlink="">
      <xdr:nvSpPr>
        <xdr:cNvPr id="467" name="円/楕円 466"/>
        <xdr:cNvSpPr/>
      </xdr:nvSpPr>
      <xdr:spPr>
        <a:xfrm>
          <a:off x="13462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101668</xdr:rowOff>
    </xdr:from>
    <xdr:ext cx="762000" cy="259045"/>
    <xdr:sp macro="" textlink="">
      <xdr:nvSpPr>
        <xdr:cNvPr id="468" name="テキスト ボックス 467"/>
        <xdr:cNvSpPr txBox="1"/>
      </xdr:nvSpPr>
      <xdr:spPr>
        <a:xfrm>
          <a:off x="13131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は、施策・事業などのゼロからの再構築、事務事業・現業系業務の民間や地域等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傾向にあるため、類似団体平均を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95250</xdr:rowOff>
    </xdr:from>
    <xdr:to>
      <xdr:col>7</xdr:col>
      <xdr:colOff>15875</xdr:colOff>
      <xdr:row>35</xdr:row>
      <xdr:rowOff>120650</xdr:rowOff>
    </xdr:to>
    <xdr:cxnSp macro="">
      <xdr:nvCxnSpPr>
        <xdr:cNvPr id="66" name="直線コネクタ 65"/>
        <xdr:cNvCxnSpPr/>
      </xdr:nvCxnSpPr>
      <xdr:spPr>
        <a:xfrm>
          <a:off x="3987800" y="609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95250</xdr:rowOff>
    </xdr:from>
    <xdr:to>
      <xdr:col>5</xdr:col>
      <xdr:colOff>549275</xdr:colOff>
      <xdr:row>36</xdr:row>
      <xdr:rowOff>165100</xdr:rowOff>
    </xdr:to>
    <xdr:cxnSp macro="">
      <xdr:nvCxnSpPr>
        <xdr:cNvPr id="69" name="直線コネクタ 68"/>
        <xdr:cNvCxnSpPr/>
      </xdr:nvCxnSpPr>
      <xdr:spPr>
        <a:xfrm flipV="1">
          <a:off x="3098800" y="6096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19050</xdr:rowOff>
    </xdr:to>
    <xdr:cxnSp macro="">
      <xdr:nvCxnSpPr>
        <xdr:cNvPr id="72" name="直線コネクタ 71"/>
        <xdr:cNvCxnSpPr/>
      </xdr:nvCxnSpPr>
      <xdr:spPr>
        <a:xfrm flipV="1">
          <a:off x="22098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19050</xdr:rowOff>
    </xdr:from>
    <xdr:to>
      <xdr:col>3</xdr:col>
      <xdr:colOff>142875</xdr:colOff>
      <xdr:row>40</xdr:row>
      <xdr:rowOff>12700</xdr:rowOff>
    </xdr:to>
    <xdr:cxnSp macro="">
      <xdr:nvCxnSpPr>
        <xdr:cNvPr id="75" name="直線コネクタ 74"/>
        <xdr:cNvCxnSpPr/>
      </xdr:nvCxnSpPr>
      <xdr:spPr>
        <a:xfrm flipV="1">
          <a:off x="1320800" y="6362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69850</xdr:rowOff>
    </xdr:from>
    <xdr:to>
      <xdr:col>7</xdr:col>
      <xdr:colOff>66675</xdr:colOff>
      <xdr:row>36</xdr:row>
      <xdr:rowOff>0</xdr:rowOff>
    </xdr:to>
    <xdr:sp macro="" textlink="">
      <xdr:nvSpPr>
        <xdr:cNvPr id="85" name="円/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44450</xdr:rowOff>
    </xdr:from>
    <xdr:to>
      <xdr:col>5</xdr:col>
      <xdr:colOff>600075</xdr:colOff>
      <xdr:row>35</xdr:row>
      <xdr:rowOff>146050</xdr:rowOff>
    </xdr:to>
    <xdr:sp macro="" textlink="">
      <xdr:nvSpPr>
        <xdr:cNvPr id="87" name="円/楕円 86"/>
        <xdr:cNvSpPr/>
      </xdr:nvSpPr>
      <xdr:spPr>
        <a:xfrm>
          <a:off x="3937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156227</xdr:rowOff>
    </xdr:from>
    <xdr:ext cx="736600" cy="259045"/>
    <xdr:sp macro="" textlink="">
      <xdr:nvSpPr>
        <xdr:cNvPr id="88" name="テキスト ボックス 87"/>
        <xdr:cNvSpPr txBox="1"/>
      </xdr:nvSpPr>
      <xdr:spPr>
        <a:xfrm>
          <a:off x="3606800" y="58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139700</xdr:rowOff>
    </xdr:from>
    <xdr:to>
      <xdr:col>3</xdr:col>
      <xdr:colOff>193675</xdr:colOff>
      <xdr:row>37</xdr:row>
      <xdr:rowOff>69850</xdr:rowOff>
    </xdr:to>
    <xdr:sp macro="" textlink="">
      <xdr:nvSpPr>
        <xdr:cNvPr id="91" name="円/楕円 90"/>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54627</xdr:rowOff>
    </xdr:from>
    <xdr:ext cx="762000" cy="259045"/>
    <xdr:sp macro="" textlink="">
      <xdr:nvSpPr>
        <xdr:cNvPr id="92" name="テキスト ボックス 91"/>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本市では、子育て・教育環境の充実を図るため、幼児教育の無償化や学校教育</a:t>
          </a:r>
          <a:r>
            <a:rPr lang="en-US" altLang="ja-JP" sz="1100">
              <a:solidFill>
                <a:schemeClr val="dk1"/>
              </a:solidFill>
              <a:effectLst/>
              <a:latin typeface="+mn-lt"/>
              <a:ea typeface="+mn-ea"/>
              <a:cs typeface="+mn-cs"/>
            </a:rPr>
            <a:t>ICT</a:t>
          </a:r>
          <a:r>
            <a:rPr lang="ja-JP" altLang="ja-JP" sz="1100">
              <a:solidFill>
                <a:schemeClr val="dk1"/>
              </a:solidFill>
              <a:effectLst/>
              <a:latin typeface="+mn-lt"/>
              <a:ea typeface="+mn-ea"/>
              <a:cs typeface="+mn-cs"/>
            </a:rPr>
            <a:t>活用推進事業など、市民サービスを拡充する一方で、平成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効果を点検・精査し、見直しを進めるなど、一定の成果をあげたことにより類似団体中最低水準となっている。本市の行財政状況が厳しい状況にある中、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月に「市政改革プラン</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」を策定し、引き続き施策・事業の見直しを行うなど、更なる改善に取り組んでいく。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39914</xdr:rowOff>
    </xdr:from>
    <xdr:to>
      <xdr:col>24</xdr:col>
      <xdr:colOff>31750</xdr:colOff>
      <xdr:row>22</xdr:row>
      <xdr:rowOff>29028</xdr:rowOff>
    </xdr:to>
    <xdr:cxnSp macro="">
      <xdr:nvCxnSpPr>
        <xdr:cNvPr id="124" name="直線コネクタ 123"/>
        <xdr:cNvCxnSpPr/>
      </xdr:nvCxnSpPr>
      <xdr:spPr>
        <a:xfrm flipV="1">
          <a:off x="16510000" y="2440214"/>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22</xdr:row>
      <xdr:rowOff>29028</xdr:rowOff>
    </xdr:from>
    <xdr:to>
      <xdr:col>24</xdr:col>
      <xdr:colOff>120650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126291</xdr:rowOff>
    </xdr:from>
    <xdr:ext cx="762000" cy="259045"/>
    <xdr:sp macro="" textlink="">
      <xdr:nvSpPr>
        <xdr:cNvPr id="127"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14</xdr:row>
      <xdr:rowOff>39914</xdr:rowOff>
    </xdr:from>
    <xdr:to>
      <xdr:col>24</xdr:col>
      <xdr:colOff>120650</xdr:colOff>
      <xdr:row>14</xdr:row>
      <xdr:rowOff>39914</xdr:rowOff>
    </xdr:to>
    <xdr:cxnSp macro="">
      <xdr:nvCxnSpPr>
        <xdr:cNvPr id="128" name="直線コネクタ 127"/>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39914</xdr:rowOff>
    </xdr:to>
    <xdr:cxnSp macro="">
      <xdr:nvCxnSpPr>
        <xdr:cNvPr id="129" name="直線コネクタ 128"/>
        <xdr:cNvCxnSpPr/>
      </xdr:nvCxnSpPr>
      <xdr:spPr>
        <a:xfrm>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50800</xdr:rowOff>
    </xdr:to>
    <xdr:cxnSp macro="">
      <xdr:nvCxnSpPr>
        <xdr:cNvPr id="132" name="直線コネクタ 131"/>
        <xdr:cNvCxnSpPr/>
      </xdr:nvCxnSpPr>
      <xdr:spPr>
        <a:xfrm flipV="1">
          <a:off x="14782800" y="2396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50800</xdr:rowOff>
    </xdr:to>
    <xdr:cxnSp macro="">
      <xdr:nvCxnSpPr>
        <xdr:cNvPr id="135" name="直線コネクタ 134"/>
        <xdr:cNvCxnSpPr/>
      </xdr:nvCxnSpPr>
      <xdr:spPr>
        <a:xfrm>
          <a:off x="13893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124279</xdr:rowOff>
    </xdr:to>
    <xdr:cxnSp macro="">
      <xdr:nvCxnSpPr>
        <xdr:cNvPr id="138" name="直線コネクタ 137"/>
        <xdr:cNvCxnSpPr/>
      </xdr:nvCxnSpPr>
      <xdr:spPr>
        <a:xfrm>
          <a:off x="13004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1" name="フローチャート :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160564</xdr:rowOff>
    </xdr:from>
    <xdr:to>
      <xdr:col>24</xdr:col>
      <xdr:colOff>82550</xdr:colOff>
      <xdr:row>14</xdr:row>
      <xdr:rowOff>90714</xdr:rowOff>
    </xdr:to>
    <xdr:sp macro="" textlink="">
      <xdr:nvSpPr>
        <xdr:cNvPr id="148" name="円/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69141</xdr:rowOff>
    </xdr:from>
    <xdr:ext cx="762000" cy="259045"/>
    <xdr:sp macro="" textlink="">
      <xdr:nvSpPr>
        <xdr:cNvPr id="149"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50" name="円/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6" name="円/楕円 155"/>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7" name="テキスト ボックス 156"/>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ていることなどにより扶助費は増加しており、扶助費にかかる経常収支比率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％と、高水準で推移している。</a:t>
          </a:r>
        </a:p>
        <a:p>
          <a:r>
            <a:rPr lang="ja-JP" altLang="ja-JP" sz="1100">
              <a:solidFill>
                <a:schemeClr val="dk1"/>
              </a:solidFill>
              <a:effectLst/>
              <a:latin typeface="+mn-lt"/>
              <a:ea typeface="+mn-ea"/>
              <a:cs typeface="+mn-cs"/>
            </a:rPr>
            <a:t>　引き続き、生活保護の適正実施に取り組んでおり、被保護者への適正受診支援や就労自立支援の強化等を行うこととしている。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5" name="直線コネクタ 184"/>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8"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9" name="直線コネクタ 188"/>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61</xdr:row>
      <xdr:rowOff>146050</xdr:rowOff>
    </xdr:to>
    <xdr:cxnSp macro="">
      <xdr:nvCxnSpPr>
        <xdr:cNvPr id="190" name="直線コネクタ 189"/>
        <xdr:cNvCxnSpPr/>
      </xdr:nvCxnSpPr>
      <xdr:spPr>
        <a:xfrm>
          <a:off x="3987800" y="10375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91"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61</xdr:row>
      <xdr:rowOff>12700</xdr:rowOff>
    </xdr:to>
    <xdr:cxnSp macro="">
      <xdr:nvCxnSpPr>
        <xdr:cNvPr id="193" name="直線コネクタ 192"/>
        <xdr:cNvCxnSpPr/>
      </xdr:nvCxnSpPr>
      <xdr:spPr>
        <a:xfrm flipV="1">
          <a:off x="3098800" y="1037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4" name="フローチャート :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61</xdr:row>
      <xdr:rowOff>12700</xdr:rowOff>
    </xdr:to>
    <xdr:cxnSp macro="">
      <xdr:nvCxnSpPr>
        <xdr:cNvPr id="196" name="直線コネクタ 195"/>
        <xdr:cNvCxnSpPr/>
      </xdr:nvCxnSpPr>
      <xdr:spPr>
        <a:xfrm>
          <a:off x="2209800" y="10280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7" name="フローチャート : 判断 196"/>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8" name="テキスト ボックス 197"/>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165100</xdr:rowOff>
    </xdr:from>
    <xdr:to>
      <xdr:col>3</xdr:col>
      <xdr:colOff>142875</xdr:colOff>
      <xdr:row>60</xdr:row>
      <xdr:rowOff>107950</xdr:rowOff>
    </xdr:to>
    <xdr:cxnSp macro="">
      <xdr:nvCxnSpPr>
        <xdr:cNvPr id="199" name="直線コネクタ 198"/>
        <xdr:cNvCxnSpPr/>
      </xdr:nvCxnSpPr>
      <xdr:spPr>
        <a:xfrm flipV="1">
          <a:off x="1320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200" name="フローチャート :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2" name="フローチャート : 判断 201"/>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3" name="テキスト ボックス 202"/>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9" name="円/楕円 208"/>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10"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11" name="円/楕円 210"/>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12" name="テキスト ボックス 211"/>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133350</xdr:rowOff>
    </xdr:from>
    <xdr:to>
      <xdr:col>4</xdr:col>
      <xdr:colOff>396875</xdr:colOff>
      <xdr:row>61</xdr:row>
      <xdr:rowOff>63500</xdr:rowOff>
    </xdr:to>
    <xdr:sp macro="" textlink="">
      <xdr:nvSpPr>
        <xdr:cNvPr id="213" name="円/楕円 212"/>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48277</xdr:rowOff>
    </xdr:from>
    <xdr:ext cx="762000" cy="259045"/>
    <xdr:sp macro="" textlink="">
      <xdr:nvSpPr>
        <xdr:cNvPr id="214" name="テキスト ボックス 213"/>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5" name="円/楕円 214"/>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16" name="テキスト ボックス 215"/>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57150</xdr:rowOff>
    </xdr:from>
    <xdr:to>
      <xdr:col>1</xdr:col>
      <xdr:colOff>676275</xdr:colOff>
      <xdr:row>60</xdr:row>
      <xdr:rowOff>158750</xdr:rowOff>
    </xdr:to>
    <xdr:sp macro="" textlink="">
      <xdr:nvSpPr>
        <xdr:cNvPr id="217" name="円/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高齢化の進展に伴い、介護保険事業会計および後期高齢者医療事業会計への繰出金が増加傾向にあるものの、平成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年度から効果的・効率的な行財政運営をめざして、市政改革を進めてきた結果、その他にかかる経常収支比率は</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％と、類似団体と比較し低い傾向が続いている。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8" name="直線コネクタ 247"/>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9"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0" name="直線コネクタ 249"/>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53522</xdr:rowOff>
    </xdr:to>
    <xdr:cxnSp macro="">
      <xdr:nvCxnSpPr>
        <xdr:cNvPr id="253" name="直線コネクタ 252"/>
        <xdr:cNvCxnSpPr/>
      </xdr:nvCxnSpPr>
      <xdr:spPr>
        <a:xfrm>
          <a:off x="15671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4"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5" name="フローチャート : 判断 254"/>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54</xdr:row>
      <xdr:rowOff>127000</xdr:rowOff>
    </xdr:to>
    <xdr:cxnSp macro="">
      <xdr:nvCxnSpPr>
        <xdr:cNvPr id="256" name="直線コネクタ 255"/>
        <xdr:cNvCxnSpPr/>
      </xdr:nvCxnSpPr>
      <xdr:spPr>
        <a:xfrm>
          <a:off x="14782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7" name="フローチャート : 判断 256"/>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8" name="テキスト ボックス 257"/>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54</xdr:row>
      <xdr:rowOff>29028</xdr:rowOff>
    </xdr:to>
    <xdr:cxnSp macro="">
      <xdr:nvCxnSpPr>
        <xdr:cNvPr id="259" name="直線コネクタ 258"/>
        <xdr:cNvCxnSpPr/>
      </xdr:nvCxnSpPr>
      <xdr:spPr>
        <a:xfrm>
          <a:off x="13893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60" name="フローチャート : 判断 259"/>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61" name="テキスト ボックス 260"/>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53522</xdr:rowOff>
    </xdr:from>
    <xdr:to>
      <xdr:col>20</xdr:col>
      <xdr:colOff>158750</xdr:colOff>
      <xdr:row>53</xdr:row>
      <xdr:rowOff>69850</xdr:rowOff>
    </xdr:to>
    <xdr:cxnSp macro="">
      <xdr:nvCxnSpPr>
        <xdr:cNvPr id="262" name="直線コネクタ 261"/>
        <xdr:cNvCxnSpPr/>
      </xdr:nvCxnSpPr>
      <xdr:spPr>
        <a:xfrm>
          <a:off x="13004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3" name="フローチャート : 判断 262"/>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4" name="テキスト ボックス 263"/>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5" name="フローチャート : 判断 264"/>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6" name="テキスト ボックス 265"/>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2722</xdr:rowOff>
    </xdr:from>
    <xdr:to>
      <xdr:col>24</xdr:col>
      <xdr:colOff>82550</xdr:colOff>
      <xdr:row>55</xdr:row>
      <xdr:rowOff>104322</xdr:rowOff>
    </xdr:to>
    <xdr:sp macro="" textlink="">
      <xdr:nvSpPr>
        <xdr:cNvPr id="272" name="円/楕円 271"/>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19249</xdr:rowOff>
    </xdr:from>
    <xdr:ext cx="762000" cy="259045"/>
    <xdr:sp macro="" textlink="">
      <xdr:nvSpPr>
        <xdr:cNvPr id="273"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149678</xdr:rowOff>
    </xdr:from>
    <xdr:to>
      <xdr:col>21</xdr:col>
      <xdr:colOff>412750</xdr:colOff>
      <xdr:row>54</xdr:row>
      <xdr:rowOff>79828</xdr:rowOff>
    </xdr:to>
    <xdr:sp macro="" textlink="">
      <xdr:nvSpPr>
        <xdr:cNvPr id="276" name="円/楕円 275"/>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77" name="テキスト ボックス 27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8" name="円/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80" name="円/楕円 279"/>
        <xdr:cNvSpPr/>
      </xdr:nvSpPr>
      <xdr:spPr>
        <a:xfrm>
          <a:off x="12954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114499</xdr:rowOff>
    </xdr:from>
    <xdr:ext cx="762000" cy="259045"/>
    <xdr:sp macro="" textlink="">
      <xdr:nvSpPr>
        <xdr:cNvPr id="281" name="テキスト ボックス 280"/>
        <xdr:cNvSpPr txBox="1"/>
      </xdr:nvSpPr>
      <xdr:spPr>
        <a:xfrm>
          <a:off x="12623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年度に策定した「補助金等のあり方に関するガイドライン」に基づき、引き続き不断の見直しによる補助金の適正化を進めるなど更なる削減に努めている。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9" name="直線コネクタ 308"/>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10"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11" name="直線コネクタ 310"/>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2"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3" name="直線コネクタ 312"/>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82550</xdr:rowOff>
    </xdr:from>
    <xdr:to>
      <xdr:col>24</xdr:col>
      <xdr:colOff>31750</xdr:colOff>
      <xdr:row>37</xdr:row>
      <xdr:rowOff>133350</xdr:rowOff>
    </xdr:to>
    <xdr:cxnSp macro="">
      <xdr:nvCxnSpPr>
        <xdr:cNvPr id="314" name="直線コネクタ 313"/>
        <xdr:cNvCxnSpPr/>
      </xdr:nvCxnSpPr>
      <xdr:spPr>
        <a:xfrm>
          <a:off x="15671800" y="6426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5"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6" name="フローチャート : 判断 315"/>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44450</xdr:rowOff>
    </xdr:from>
    <xdr:to>
      <xdr:col>22</xdr:col>
      <xdr:colOff>565150</xdr:colOff>
      <xdr:row>37</xdr:row>
      <xdr:rowOff>82550</xdr:rowOff>
    </xdr:to>
    <xdr:cxnSp macro="">
      <xdr:nvCxnSpPr>
        <xdr:cNvPr id="317" name="直線コネクタ 316"/>
        <xdr:cNvCxnSpPr/>
      </xdr:nvCxnSpPr>
      <xdr:spPr>
        <a:xfrm>
          <a:off x="14782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8" name="フローチャート : 判断 317"/>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9" name="テキスト ボックス 318"/>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44450</xdr:rowOff>
    </xdr:from>
    <xdr:to>
      <xdr:col>21</xdr:col>
      <xdr:colOff>361950</xdr:colOff>
      <xdr:row>37</xdr:row>
      <xdr:rowOff>107950</xdr:rowOff>
    </xdr:to>
    <xdr:cxnSp macro="">
      <xdr:nvCxnSpPr>
        <xdr:cNvPr id="320" name="直線コネクタ 319"/>
        <xdr:cNvCxnSpPr/>
      </xdr:nvCxnSpPr>
      <xdr:spPr>
        <a:xfrm flipV="1">
          <a:off x="13893800" y="638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21" name="フローチャート : 判断 320"/>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2" name="テキスト ボックス 321"/>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38</xdr:row>
      <xdr:rowOff>63500</xdr:rowOff>
    </xdr:to>
    <xdr:cxnSp macro="">
      <xdr:nvCxnSpPr>
        <xdr:cNvPr id="323" name="直線コネクタ 322"/>
        <xdr:cNvCxnSpPr/>
      </xdr:nvCxnSpPr>
      <xdr:spPr>
        <a:xfrm flipV="1">
          <a:off x="13004800" y="645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4" name="フローチャート : 判断 323"/>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5" name="テキスト ボックス 32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6" name="フローチャート : 判断 325"/>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82550</xdr:rowOff>
    </xdr:from>
    <xdr:to>
      <xdr:col>24</xdr:col>
      <xdr:colOff>82550</xdr:colOff>
      <xdr:row>38</xdr:row>
      <xdr:rowOff>12700</xdr:rowOff>
    </xdr:to>
    <xdr:sp macro="" textlink="">
      <xdr:nvSpPr>
        <xdr:cNvPr id="333" name="円/楕円 332"/>
        <xdr:cNvSpPr/>
      </xdr:nvSpPr>
      <xdr:spPr>
        <a:xfrm>
          <a:off x="16459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99077</xdr:rowOff>
    </xdr:from>
    <xdr:ext cx="762000" cy="259045"/>
    <xdr:sp macro="" textlink="">
      <xdr:nvSpPr>
        <xdr:cNvPr id="334" name="補助費等該当値テキスト"/>
        <xdr:cNvSpPr txBox="1"/>
      </xdr:nvSpPr>
      <xdr:spPr>
        <a:xfrm>
          <a:off x="165989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31750</xdr:rowOff>
    </xdr:from>
    <xdr:to>
      <xdr:col>22</xdr:col>
      <xdr:colOff>615950</xdr:colOff>
      <xdr:row>37</xdr:row>
      <xdr:rowOff>133350</xdr:rowOff>
    </xdr:to>
    <xdr:sp macro="" textlink="">
      <xdr:nvSpPr>
        <xdr:cNvPr id="335" name="円/楕円 334"/>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143527</xdr:rowOff>
    </xdr:from>
    <xdr:ext cx="736600" cy="259045"/>
    <xdr:sp macro="" textlink="">
      <xdr:nvSpPr>
        <xdr:cNvPr id="336" name="テキスト ボックス 335"/>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165100</xdr:rowOff>
    </xdr:from>
    <xdr:to>
      <xdr:col>21</xdr:col>
      <xdr:colOff>412750</xdr:colOff>
      <xdr:row>37</xdr:row>
      <xdr:rowOff>95250</xdr:rowOff>
    </xdr:to>
    <xdr:sp macro="" textlink="">
      <xdr:nvSpPr>
        <xdr:cNvPr id="337" name="円/楕円 336"/>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38" name="テキスト ボックス 337"/>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9" name="円/楕円 338"/>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168927</xdr:rowOff>
    </xdr:from>
    <xdr:ext cx="762000" cy="259045"/>
    <xdr:sp macro="" textlink="">
      <xdr:nvSpPr>
        <xdr:cNvPr id="340" name="テキスト ボックス 339"/>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41" name="円/楕円 340"/>
        <xdr:cNvSpPr/>
      </xdr:nvSpPr>
      <xdr:spPr>
        <a:xfrm>
          <a:off x="12954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42" name="テキスト ボックス 341"/>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大阪市では、平成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元金償還額の減などにより好転しているものの、都市基盤と生活環境の整備のために、早くから積極的に市債を活用してきたことなどから、公債費にかかる経常収支比率は高水準で推移してい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なお、近年においては、臨時財政対策債の多額の発行があるものの、その他の新規発行額を極力抑制してきたことから、平成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年度決算において、臨時財政対策債を除いた市債残高は、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年連続して減少している。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2" name="直線コネクタ 371"/>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5"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6" name="直線コネクタ 375"/>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156936</xdr:rowOff>
    </xdr:from>
    <xdr:to>
      <xdr:col>7</xdr:col>
      <xdr:colOff>15875</xdr:colOff>
      <xdr:row>82</xdr:row>
      <xdr:rowOff>18143</xdr:rowOff>
    </xdr:to>
    <xdr:cxnSp macro="">
      <xdr:nvCxnSpPr>
        <xdr:cNvPr id="377" name="直線コネクタ 376"/>
        <xdr:cNvCxnSpPr/>
      </xdr:nvCxnSpPr>
      <xdr:spPr>
        <a:xfrm flipV="1">
          <a:off x="3987800" y="1404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8"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9" name="フローチャート :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102507</xdr:rowOff>
    </xdr:from>
    <xdr:to>
      <xdr:col>5</xdr:col>
      <xdr:colOff>549275</xdr:colOff>
      <xdr:row>82</xdr:row>
      <xdr:rowOff>18143</xdr:rowOff>
    </xdr:to>
    <xdr:cxnSp macro="">
      <xdr:nvCxnSpPr>
        <xdr:cNvPr id="380" name="直線コネクタ 379"/>
        <xdr:cNvCxnSpPr/>
      </xdr:nvCxnSpPr>
      <xdr:spPr>
        <a:xfrm>
          <a:off x="3098800" y="1398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81" name="フローチャート : 判断 380"/>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2" name="テキスト ボックス 381"/>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102507</xdr:rowOff>
    </xdr:from>
    <xdr:to>
      <xdr:col>4</xdr:col>
      <xdr:colOff>346075</xdr:colOff>
      <xdr:row>82</xdr:row>
      <xdr:rowOff>94343</xdr:rowOff>
    </xdr:to>
    <xdr:cxnSp macro="">
      <xdr:nvCxnSpPr>
        <xdr:cNvPr id="383" name="直線コネクタ 382"/>
        <xdr:cNvCxnSpPr/>
      </xdr:nvCxnSpPr>
      <xdr:spPr>
        <a:xfrm flipV="1">
          <a:off x="2209800" y="1398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4" name="フローチャート :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5" name="テキスト ボックス 384"/>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102507</xdr:rowOff>
    </xdr:from>
    <xdr:to>
      <xdr:col>3</xdr:col>
      <xdr:colOff>142875</xdr:colOff>
      <xdr:row>82</xdr:row>
      <xdr:rowOff>94343</xdr:rowOff>
    </xdr:to>
    <xdr:cxnSp macro="">
      <xdr:nvCxnSpPr>
        <xdr:cNvPr id="386" name="直線コネクタ 385"/>
        <xdr:cNvCxnSpPr/>
      </xdr:nvCxnSpPr>
      <xdr:spPr>
        <a:xfrm>
          <a:off x="1320800" y="1398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7" name="フローチャート : 判断 386"/>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8" name="テキスト ボックス 387"/>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0" name="テキスト ボックス 389"/>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106136</xdr:rowOff>
    </xdr:from>
    <xdr:to>
      <xdr:col>7</xdr:col>
      <xdr:colOff>66675</xdr:colOff>
      <xdr:row>82</xdr:row>
      <xdr:rowOff>36286</xdr:rowOff>
    </xdr:to>
    <xdr:sp macro="" textlink="">
      <xdr:nvSpPr>
        <xdr:cNvPr id="396" name="円/楕円 395"/>
        <xdr:cNvSpPr/>
      </xdr:nvSpPr>
      <xdr:spPr>
        <a:xfrm>
          <a:off x="4775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14713</xdr:rowOff>
    </xdr:from>
    <xdr:ext cx="762000" cy="259045"/>
    <xdr:sp macro="" textlink="">
      <xdr:nvSpPr>
        <xdr:cNvPr id="397" name="公債費該当値テキスト"/>
        <xdr:cNvSpPr txBox="1"/>
      </xdr:nvSpPr>
      <xdr:spPr>
        <a:xfrm>
          <a:off x="4914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138793</xdr:rowOff>
    </xdr:from>
    <xdr:to>
      <xdr:col>5</xdr:col>
      <xdr:colOff>600075</xdr:colOff>
      <xdr:row>82</xdr:row>
      <xdr:rowOff>68943</xdr:rowOff>
    </xdr:to>
    <xdr:sp macro="" textlink="">
      <xdr:nvSpPr>
        <xdr:cNvPr id="398" name="円/楕円 397"/>
        <xdr:cNvSpPr/>
      </xdr:nvSpPr>
      <xdr:spPr>
        <a:xfrm>
          <a:off x="3937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53720</xdr:rowOff>
    </xdr:from>
    <xdr:ext cx="736600" cy="259045"/>
    <xdr:sp macro="" textlink="">
      <xdr:nvSpPr>
        <xdr:cNvPr id="399" name="テキスト ボックス 398"/>
        <xdr:cNvSpPr txBox="1"/>
      </xdr:nvSpPr>
      <xdr:spPr>
        <a:xfrm>
          <a:off x="3606800" y="1411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51707</xdr:rowOff>
    </xdr:from>
    <xdr:to>
      <xdr:col>4</xdr:col>
      <xdr:colOff>396875</xdr:colOff>
      <xdr:row>81</xdr:row>
      <xdr:rowOff>153307</xdr:rowOff>
    </xdr:to>
    <xdr:sp macro="" textlink="">
      <xdr:nvSpPr>
        <xdr:cNvPr id="400" name="円/楕円 399"/>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138084</xdr:rowOff>
    </xdr:from>
    <xdr:ext cx="762000" cy="259045"/>
    <xdr:sp macro="" textlink="">
      <xdr:nvSpPr>
        <xdr:cNvPr id="401" name="テキスト ボックス 400"/>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43543</xdr:rowOff>
    </xdr:from>
    <xdr:to>
      <xdr:col>3</xdr:col>
      <xdr:colOff>193675</xdr:colOff>
      <xdr:row>82</xdr:row>
      <xdr:rowOff>145143</xdr:rowOff>
    </xdr:to>
    <xdr:sp macro="" textlink="">
      <xdr:nvSpPr>
        <xdr:cNvPr id="402" name="円/楕円 401"/>
        <xdr:cNvSpPr/>
      </xdr:nvSpPr>
      <xdr:spPr>
        <a:xfrm>
          <a:off x="2159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129920</xdr:rowOff>
    </xdr:from>
    <xdr:ext cx="762000" cy="259045"/>
    <xdr:sp macro="" textlink="">
      <xdr:nvSpPr>
        <xdr:cNvPr id="403" name="テキスト ボックス 402"/>
        <xdr:cNvSpPr txBox="1"/>
      </xdr:nvSpPr>
      <xdr:spPr>
        <a:xfrm>
          <a:off x="1828800" y="1418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51707</xdr:rowOff>
    </xdr:from>
    <xdr:to>
      <xdr:col>1</xdr:col>
      <xdr:colOff>676275</xdr:colOff>
      <xdr:row>81</xdr:row>
      <xdr:rowOff>153307</xdr:rowOff>
    </xdr:to>
    <xdr:sp macro="" textlink="">
      <xdr:nvSpPr>
        <xdr:cNvPr id="404" name="円/楕円 403"/>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138084</xdr:rowOff>
    </xdr:from>
    <xdr:ext cx="762000" cy="259045"/>
    <xdr:sp macro="" textlink="">
      <xdr:nvSpPr>
        <xdr:cNvPr id="405" name="テキスト ボックス 404"/>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障がい者自立支援給付費や教育・保育給付費の増などにより扶助費にかかる経常収支比率が高水準で推移しているものの、職員数の削減などにより、人件費にかかる経常収支比率は改善傾向にあるため、平成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年度決算においては、類似団体平均より</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70.5</a:t>
          </a:r>
          <a:r>
            <a:rPr lang="ja-JP" altLang="ja-JP" sz="1100">
              <a:solidFill>
                <a:schemeClr val="dk1"/>
              </a:solidFill>
              <a:effectLst/>
              <a:latin typeface="+mn-lt"/>
              <a:ea typeface="+mn-ea"/>
              <a:cs typeface="+mn-cs"/>
            </a:rPr>
            <a:t>％となった。</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82</xdr:row>
      <xdr:rowOff>27939</xdr:rowOff>
    </xdr:to>
    <xdr:cxnSp macro="">
      <xdr:nvCxnSpPr>
        <xdr:cNvPr id="433" name="直線コネクタ 432"/>
        <xdr:cNvCxnSpPr/>
      </xdr:nvCxnSpPr>
      <xdr:spPr>
        <a:xfrm flipV="1">
          <a:off x="16510000" y="128676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16</xdr:rowOff>
    </xdr:from>
    <xdr:ext cx="762000" cy="259045"/>
    <xdr:sp macro="" textlink="">
      <xdr:nvSpPr>
        <xdr:cNvPr id="434"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82</xdr:row>
      <xdr:rowOff>27939</xdr:rowOff>
    </xdr:from>
    <xdr:to>
      <xdr:col>24</xdr:col>
      <xdr:colOff>120650</xdr:colOff>
      <xdr:row>82</xdr:row>
      <xdr:rowOff>27939</xdr:rowOff>
    </xdr:to>
    <xdr:cxnSp macro="">
      <xdr:nvCxnSpPr>
        <xdr:cNvPr id="435" name="直線コネクタ 434"/>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3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37" name="直線コネクタ 43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27940</xdr:rowOff>
    </xdr:from>
    <xdr:to>
      <xdr:col>24</xdr:col>
      <xdr:colOff>31750</xdr:colOff>
      <xdr:row>75</xdr:row>
      <xdr:rowOff>69850</xdr:rowOff>
    </xdr:to>
    <xdr:cxnSp macro="">
      <xdr:nvCxnSpPr>
        <xdr:cNvPr id="438" name="直線コネクタ 437"/>
        <xdr:cNvCxnSpPr/>
      </xdr:nvCxnSpPr>
      <xdr:spPr>
        <a:xfrm>
          <a:off x="15671800" y="127152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9"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0" name="フローチャート : 判断 439"/>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27940</xdr:rowOff>
    </xdr:from>
    <xdr:to>
      <xdr:col>22</xdr:col>
      <xdr:colOff>565150</xdr:colOff>
      <xdr:row>75</xdr:row>
      <xdr:rowOff>8890</xdr:rowOff>
    </xdr:to>
    <xdr:cxnSp macro="">
      <xdr:nvCxnSpPr>
        <xdr:cNvPr id="441" name="直線コネクタ 440"/>
        <xdr:cNvCxnSpPr/>
      </xdr:nvCxnSpPr>
      <xdr:spPr>
        <a:xfrm flipV="1">
          <a:off x="14782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68580</xdr:rowOff>
    </xdr:from>
    <xdr:to>
      <xdr:col>22</xdr:col>
      <xdr:colOff>615950</xdr:colOff>
      <xdr:row>76</xdr:row>
      <xdr:rowOff>170180</xdr:rowOff>
    </xdr:to>
    <xdr:sp macro="" textlink="">
      <xdr:nvSpPr>
        <xdr:cNvPr id="442" name="フローチャート : 判断 441"/>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3" name="テキスト ボックス 442"/>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27940</xdr:rowOff>
    </xdr:from>
    <xdr:to>
      <xdr:col>21</xdr:col>
      <xdr:colOff>361950</xdr:colOff>
      <xdr:row>75</xdr:row>
      <xdr:rowOff>8890</xdr:rowOff>
    </xdr:to>
    <xdr:cxnSp macro="">
      <xdr:nvCxnSpPr>
        <xdr:cNvPr id="444" name="直線コネクタ 443"/>
        <xdr:cNvCxnSpPr/>
      </xdr:nvCxnSpPr>
      <xdr:spPr>
        <a:xfrm>
          <a:off x="13893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45" name="フローチャート : 判断 444"/>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6" name="テキスト ボックス 445"/>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27940</xdr:rowOff>
    </xdr:from>
    <xdr:to>
      <xdr:col>20</xdr:col>
      <xdr:colOff>158750</xdr:colOff>
      <xdr:row>76</xdr:row>
      <xdr:rowOff>73661</xdr:rowOff>
    </xdr:to>
    <xdr:cxnSp macro="">
      <xdr:nvCxnSpPr>
        <xdr:cNvPr id="447" name="直線コネクタ 446"/>
        <xdr:cNvCxnSpPr/>
      </xdr:nvCxnSpPr>
      <xdr:spPr>
        <a:xfrm flipV="1">
          <a:off x="13004800" y="12715240"/>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8" name="フローチャート :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0" name="フローチャート : 判断 449"/>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51" name="テキスト ボックス 450"/>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57" name="円/楕円 456"/>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99077</xdr:rowOff>
    </xdr:from>
    <xdr:ext cx="762000" cy="259045"/>
    <xdr:sp macro="" textlink="">
      <xdr:nvSpPr>
        <xdr:cNvPr id="458"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148590</xdr:rowOff>
    </xdr:from>
    <xdr:to>
      <xdr:col>22</xdr:col>
      <xdr:colOff>615950</xdr:colOff>
      <xdr:row>74</xdr:row>
      <xdr:rowOff>78740</xdr:rowOff>
    </xdr:to>
    <xdr:sp macro="" textlink="">
      <xdr:nvSpPr>
        <xdr:cNvPr id="459" name="円/楕円 458"/>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88917</xdr:rowOff>
    </xdr:from>
    <xdr:ext cx="736600" cy="259045"/>
    <xdr:sp macro="" textlink="">
      <xdr:nvSpPr>
        <xdr:cNvPr id="460" name="テキスト ボックス 459"/>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129540</xdr:rowOff>
    </xdr:from>
    <xdr:to>
      <xdr:col>21</xdr:col>
      <xdr:colOff>412750</xdr:colOff>
      <xdr:row>75</xdr:row>
      <xdr:rowOff>59690</xdr:rowOff>
    </xdr:to>
    <xdr:sp macro="" textlink="">
      <xdr:nvSpPr>
        <xdr:cNvPr id="461" name="円/楕円 460"/>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69867</xdr:rowOff>
    </xdr:from>
    <xdr:ext cx="762000" cy="259045"/>
    <xdr:sp macro="" textlink="">
      <xdr:nvSpPr>
        <xdr:cNvPr id="462" name="テキスト ボックス 461"/>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148590</xdr:rowOff>
    </xdr:from>
    <xdr:to>
      <xdr:col>20</xdr:col>
      <xdr:colOff>209550</xdr:colOff>
      <xdr:row>74</xdr:row>
      <xdr:rowOff>78740</xdr:rowOff>
    </xdr:to>
    <xdr:sp macro="" textlink="">
      <xdr:nvSpPr>
        <xdr:cNvPr id="463" name="円/楕円 462"/>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88917</xdr:rowOff>
    </xdr:from>
    <xdr:ext cx="762000" cy="259045"/>
    <xdr:sp macro="" textlink="">
      <xdr:nvSpPr>
        <xdr:cNvPr id="464" name="テキスト ボックス 463"/>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65" name="円/楕円 46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66" name="テキスト ボックス 465"/>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73858</xdr:rowOff>
    </xdr:from>
    <xdr:to>
      <xdr:col>4</xdr:col>
      <xdr:colOff>1117600</xdr:colOff>
      <xdr:row>13</xdr:row>
      <xdr:rowOff>163744</xdr:rowOff>
    </xdr:to>
    <xdr:cxnSp macro="">
      <xdr:nvCxnSpPr>
        <xdr:cNvPr id="48" name="直線コネクタ 47"/>
        <xdr:cNvCxnSpPr/>
      </xdr:nvCxnSpPr>
      <xdr:spPr bwMode="auto">
        <a:xfrm>
          <a:off x="5003800" y="2350333"/>
          <a:ext cx="647700" cy="8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14696</xdr:rowOff>
    </xdr:from>
    <xdr:to>
      <xdr:col>4</xdr:col>
      <xdr:colOff>469900</xdr:colOff>
      <xdr:row>13</xdr:row>
      <xdr:rowOff>73858</xdr:rowOff>
    </xdr:to>
    <xdr:cxnSp macro="">
      <xdr:nvCxnSpPr>
        <xdr:cNvPr id="51" name="直線コネクタ 50"/>
        <xdr:cNvCxnSpPr/>
      </xdr:nvCxnSpPr>
      <xdr:spPr bwMode="auto">
        <a:xfrm>
          <a:off x="4305300" y="2291171"/>
          <a:ext cx="698500" cy="59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104948</xdr:rowOff>
    </xdr:from>
    <xdr:to>
      <xdr:col>3</xdr:col>
      <xdr:colOff>904875</xdr:colOff>
      <xdr:row>13</xdr:row>
      <xdr:rowOff>14696</xdr:rowOff>
    </xdr:to>
    <xdr:cxnSp macro="">
      <xdr:nvCxnSpPr>
        <xdr:cNvPr id="54" name="直線コネクタ 53"/>
        <xdr:cNvCxnSpPr/>
      </xdr:nvCxnSpPr>
      <xdr:spPr bwMode="auto">
        <a:xfrm>
          <a:off x="3606800" y="2209973"/>
          <a:ext cx="698500" cy="8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75550</xdr:rowOff>
    </xdr:from>
    <xdr:to>
      <xdr:col>3</xdr:col>
      <xdr:colOff>206375</xdr:colOff>
      <xdr:row>12</xdr:row>
      <xdr:rowOff>104948</xdr:rowOff>
    </xdr:to>
    <xdr:cxnSp macro="">
      <xdr:nvCxnSpPr>
        <xdr:cNvPr id="57" name="直線コネクタ 56"/>
        <xdr:cNvCxnSpPr/>
      </xdr:nvCxnSpPr>
      <xdr:spPr bwMode="auto">
        <a:xfrm>
          <a:off x="2908300" y="2009125"/>
          <a:ext cx="698500" cy="20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112944</xdr:rowOff>
    </xdr:from>
    <xdr:to>
      <xdr:col>5</xdr:col>
      <xdr:colOff>34925</xdr:colOff>
      <xdr:row>14</xdr:row>
      <xdr:rowOff>43094</xdr:rowOff>
    </xdr:to>
    <xdr:sp macro="" textlink="">
      <xdr:nvSpPr>
        <xdr:cNvPr id="67" name="円/楕円 66"/>
        <xdr:cNvSpPr/>
      </xdr:nvSpPr>
      <xdr:spPr bwMode="auto">
        <a:xfrm>
          <a:off x="5600700" y="238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129471</xdr:rowOff>
    </xdr:from>
    <xdr:ext cx="762000" cy="259045"/>
    <xdr:sp macro="" textlink="">
      <xdr:nvSpPr>
        <xdr:cNvPr id="68" name="人口1人当たり決算額の推移該当値テキスト130"/>
        <xdr:cNvSpPr txBox="1"/>
      </xdr:nvSpPr>
      <xdr:spPr>
        <a:xfrm>
          <a:off x="5740400" y="223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72,738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23058</xdr:rowOff>
    </xdr:from>
    <xdr:to>
      <xdr:col>4</xdr:col>
      <xdr:colOff>520700</xdr:colOff>
      <xdr:row>13</xdr:row>
      <xdr:rowOff>124658</xdr:rowOff>
    </xdr:to>
    <xdr:sp macro="" textlink="">
      <xdr:nvSpPr>
        <xdr:cNvPr id="69" name="円/楕円 68"/>
        <xdr:cNvSpPr/>
      </xdr:nvSpPr>
      <xdr:spPr bwMode="auto">
        <a:xfrm>
          <a:off x="4953000" y="229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134835</xdr:rowOff>
    </xdr:from>
    <xdr:ext cx="736600" cy="259045"/>
    <xdr:sp macro="" textlink="">
      <xdr:nvSpPr>
        <xdr:cNvPr id="70" name="テキスト ボックス 69"/>
        <xdr:cNvSpPr txBox="1"/>
      </xdr:nvSpPr>
      <xdr:spPr>
        <a:xfrm>
          <a:off x="4622800" y="206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74,704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135346</xdr:rowOff>
    </xdr:from>
    <xdr:to>
      <xdr:col>3</xdr:col>
      <xdr:colOff>955675</xdr:colOff>
      <xdr:row>13</xdr:row>
      <xdr:rowOff>65496</xdr:rowOff>
    </xdr:to>
    <xdr:sp macro="" textlink="">
      <xdr:nvSpPr>
        <xdr:cNvPr id="71" name="円/楕円 70"/>
        <xdr:cNvSpPr/>
      </xdr:nvSpPr>
      <xdr:spPr bwMode="auto">
        <a:xfrm>
          <a:off x="4254500" y="224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75673</xdr:rowOff>
    </xdr:from>
    <xdr:ext cx="762000" cy="259045"/>
    <xdr:sp macro="" textlink="">
      <xdr:nvSpPr>
        <xdr:cNvPr id="72" name="テキスト ボックス 71"/>
        <xdr:cNvSpPr txBox="1"/>
      </xdr:nvSpPr>
      <xdr:spPr>
        <a:xfrm>
          <a:off x="3924300" y="200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75,998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54148</xdr:rowOff>
    </xdr:from>
    <xdr:to>
      <xdr:col>3</xdr:col>
      <xdr:colOff>257175</xdr:colOff>
      <xdr:row>12</xdr:row>
      <xdr:rowOff>155748</xdr:rowOff>
    </xdr:to>
    <xdr:sp macro="" textlink="">
      <xdr:nvSpPr>
        <xdr:cNvPr id="73" name="円/楕円 72"/>
        <xdr:cNvSpPr/>
      </xdr:nvSpPr>
      <xdr:spPr bwMode="auto">
        <a:xfrm>
          <a:off x="3556000" y="215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165925</xdr:rowOff>
    </xdr:from>
    <xdr:ext cx="762000" cy="259045"/>
    <xdr:sp macro="" textlink="">
      <xdr:nvSpPr>
        <xdr:cNvPr id="74" name="テキスト ボックス 73"/>
        <xdr:cNvSpPr txBox="1"/>
      </xdr:nvSpPr>
      <xdr:spPr>
        <a:xfrm>
          <a:off x="3225800" y="19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24750</xdr:rowOff>
    </xdr:from>
    <xdr:to>
      <xdr:col>2</xdr:col>
      <xdr:colOff>692150</xdr:colOff>
      <xdr:row>11</xdr:row>
      <xdr:rowOff>126350</xdr:rowOff>
    </xdr:to>
    <xdr:sp macro="" textlink="">
      <xdr:nvSpPr>
        <xdr:cNvPr id="75" name="円/楕円 74"/>
        <xdr:cNvSpPr/>
      </xdr:nvSpPr>
      <xdr:spPr bwMode="auto">
        <a:xfrm>
          <a:off x="2857500" y="19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136527</xdr:rowOff>
    </xdr:from>
    <xdr:ext cx="762000" cy="259045"/>
    <xdr:sp macro="" textlink="">
      <xdr:nvSpPr>
        <xdr:cNvPr id="76" name="テキスト ボックス 75"/>
        <xdr:cNvSpPr txBox="1"/>
      </xdr:nvSpPr>
      <xdr:spPr>
        <a:xfrm>
          <a:off x="2527300" y="17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262834</xdr:rowOff>
    </xdr:from>
    <xdr:to>
      <xdr:col>4</xdr:col>
      <xdr:colOff>1117600</xdr:colOff>
      <xdr:row>35</xdr:row>
      <xdr:rowOff>297764</xdr:rowOff>
    </xdr:to>
    <xdr:cxnSp macro="">
      <xdr:nvCxnSpPr>
        <xdr:cNvPr id="108" name="直線コネクタ 107"/>
        <xdr:cNvCxnSpPr/>
      </xdr:nvCxnSpPr>
      <xdr:spPr bwMode="auto">
        <a:xfrm>
          <a:off x="5003800" y="6530284"/>
          <a:ext cx="6477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107386</xdr:rowOff>
    </xdr:from>
    <xdr:to>
      <xdr:col>4</xdr:col>
      <xdr:colOff>469900</xdr:colOff>
      <xdr:row>34</xdr:row>
      <xdr:rowOff>262834</xdr:rowOff>
    </xdr:to>
    <xdr:cxnSp macro="">
      <xdr:nvCxnSpPr>
        <xdr:cNvPr id="111" name="直線コネクタ 110"/>
        <xdr:cNvCxnSpPr/>
      </xdr:nvCxnSpPr>
      <xdr:spPr bwMode="auto">
        <a:xfrm>
          <a:off x="4305300" y="637483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107386</xdr:rowOff>
    </xdr:from>
    <xdr:to>
      <xdr:col>3</xdr:col>
      <xdr:colOff>904875</xdr:colOff>
      <xdr:row>34</xdr:row>
      <xdr:rowOff>205592</xdr:rowOff>
    </xdr:to>
    <xdr:cxnSp macro="">
      <xdr:nvCxnSpPr>
        <xdr:cNvPr id="114" name="直線コネクタ 113"/>
        <xdr:cNvCxnSpPr/>
      </xdr:nvCxnSpPr>
      <xdr:spPr bwMode="auto">
        <a:xfrm flipV="1">
          <a:off x="3606800" y="6374836"/>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205592</xdr:rowOff>
    </xdr:from>
    <xdr:to>
      <xdr:col>3</xdr:col>
      <xdr:colOff>206375</xdr:colOff>
      <xdr:row>34</xdr:row>
      <xdr:rowOff>225344</xdr:rowOff>
    </xdr:to>
    <xdr:cxnSp macro="">
      <xdr:nvCxnSpPr>
        <xdr:cNvPr id="117" name="直線コネクタ 116"/>
        <xdr:cNvCxnSpPr/>
      </xdr:nvCxnSpPr>
      <xdr:spPr bwMode="auto">
        <a:xfrm flipV="1">
          <a:off x="2908300" y="6473042"/>
          <a:ext cx="698500" cy="1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246964</xdr:rowOff>
    </xdr:from>
    <xdr:to>
      <xdr:col>5</xdr:col>
      <xdr:colOff>34925</xdr:colOff>
      <xdr:row>36</xdr:row>
      <xdr:rowOff>5664</xdr:rowOff>
    </xdr:to>
    <xdr:sp macro="" textlink="">
      <xdr:nvSpPr>
        <xdr:cNvPr id="127" name="円/楕円 126"/>
        <xdr:cNvSpPr/>
      </xdr:nvSpPr>
      <xdr:spPr bwMode="auto">
        <a:xfrm>
          <a:off x="56007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219041</xdr:rowOff>
    </xdr:from>
    <xdr:ext cx="762000" cy="259045"/>
    <xdr:sp macro="" textlink="">
      <xdr:nvSpPr>
        <xdr:cNvPr id="128" name="人口1人当たり決算額の推移該当値テキスト445"/>
        <xdr:cNvSpPr txBox="1"/>
      </xdr:nvSpPr>
      <xdr:spPr>
        <a:xfrm>
          <a:off x="5740400" y="682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212034</xdr:rowOff>
    </xdr:from>
    <xdr:to>
      <xdr:col>4</xdr:col>
      <xdr:colOff>520700</xdr:colOff>
      <xdr:row>34</xdr:row>
      <xdr:rowOff>313634</xdr:rowOff>
    </xdr:to>
    <xdr:sp macro="" textlink="">
      <xdr:nvSpPr>
        <xdr:cNvPr id="129" name="円/楕円 128"/>
        <xdr:cNvSpPr/>
      </xdr:nvSpPr>
      <xdr:spPr bwMode="auto">
        <a:xfrm>
          <a:off x="49530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323811</xdr:rowOff>
    </xdr:from>
    <xdr:ext cx="736600" cy="259045"/>
    <xdr:sp macro="" textlink="">
      <xdr:nvSpPr>
        <xdr:cNvPr id="130" name="テキスト ボックス 129"/>
        <xdr:cNvSpPr txBox="1"/>
      </xdr:nvSpPr>
      <xdr:spPr>
        <a:xfrm>
          <a:off x="4622800" y="624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56586</xdr:rowOff>
    </xdr:from>
    <xdr:to>
      <xdr:col>3</xdr:col>
      <xdr:colOff>955675</xdr:colOff>
      <xdr:row>34</xdr:row>
      <xdr:rowOff>158186</xdr:rowOff>
    </xdr:to>
    <xdr:sp macro="" textlink="">
      <xdr:nvSpPr>
        <xdr:cNvPr id="131" name="円/楕円 130"/>
        <xdr:cNvSpPr/>
      </xdr:nvSpPr>
      <xdr:spPr bwMode="auto">
        <a:xfrm>
          <a:off x="4254500" y="632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168363</xdr:rowOff>
    </xdr:from>
    <xdr:ext cx="762000" cy="259045"/>
    <xdr:sp macro="" textlink="">
      <xdr:nvSpPr>
        <xdr:cNvPr id="132" name="テキスト ボックス 131"/>
        <xdr:cNvSpPr txBox="1"/>
      </xdr:nvSpPr>
      <xdr:spPr>
        <a:xfrm>
          <a:off x="3924300" y="60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154792</xdr:rowOff>
    </xdr:from>
    <xdr:to>
      <xdr:col>3</xdr:col>
      <xdr:colOff>257175</xdr:colOff>
      <xdr:row>34</xdr:row>
      <xdr:rowOff>256392</xdr:rowOff>
    </xdr:to>
    <xdr:sp macro="" textlink="">
      <xdr:nvSpPr>
        <xdr:cNvPr id="133" name="円/楕円 132"/>
        <xdr:cNvSpPr/>
      </xdr:nvSpPr>
      <xdr:spPr bwMode="auto">
        <a:xfrm>
          <a:off x="3556000" y="642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266569</xdr:rowOff>
    </xdr:from>
    <xdr:ext cx="762000" cy="259045"/>
    <xdr:sp macro="" textlink="">
      <xdr:nvSpPr>
        <xdr:cNvPr id="134" name="テキスト ボックス 133"/>
        <xdr:cNvSpPr txBox="1"/>
      </xdr:nvSpPr>
      <xdr:spPr>
        <a:xfrm>
          <a:off x="3225800" y="619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174544</xdr:rowOff>
    </xdr:from>
    <xdr:to>
      <xdr:col>2</xdr:col>
      <xdr:colOff>692150</xdr:colOff>
      <xdr:row>34</xdr:row>
      <xdr:rowOff>276144</xdr:rowOff>
    </xdr:to>
    <xdr:sp macro="" textlink="">
      <xdr:nvSpPr>
        <xdr:cNvPr id="135" name="円/楕円 134"/>
        <xdr:cNvSpPr/>
      </xdr:nvSpPr>
      <xdr:spPr bwMode="auto">
        <a:xfrm>
          <a:off x="2857500" y="644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260921</xdr:rowOff>
    </xdr:from>
    <xdr:ext cx="762000" cy="259045"/>
    <xdr:sp macro="" textlink="">
      <xdr:nvSpPr>
        <xdr:cNvPr id="136" name="テキスト ボックス 135"/>
        <xdr:cNvSpPr txBox="1"/>
      </xdr:nvSpPr>
      <xdr:spPr>
        <a:xfrm>
          <a:off x="2527300" y="652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64491</xdr:rowOff>
    </xdr:from>
    <xdr:to>
      <xdr:col>6</xdr:col>
      <xdr:colOff>510540</xdr:colOff>
      <xdr:row>38</xdr:row>
      <xdr:rowOff>30658</xdr:rowOff>
    </xdr:to>
    <xdr:cxnSp macro="">
      <xdr:nvCxnSpPr>
        <xdr:cNvPr id="58" name="直線コネクタ 57"/>
        <xdr:cNvCxnSpPr/>
      </xdr:nvCxnSpPr>
      <xdr:spPr>
        <a:xfrm flipV="1">
          <a:off x="4633595" y="5550891"/>
          <a:ext cx="1270" cy="9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34485</xdr:rowOff>
    </xdr:from>
    <xdr:ext cx="534377" cy="259045"/>
    <xdr:sp macro="" textlink="">
      <xdr:nvSpPr>
        <xdr:cNvPr id="59" name="人件費最小値テキスト"/>
        <xdr:cNvSpPr txBox="1"/>
      </xdr:nvSpPr>
      <xdr:spPr>
        <a:xfrm>
          <a:off x="4686300" y="65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38</xdr:row>
      <xdr:rowOff>30658</xdr:rowOff>
    </xdr:from>
    <xdr:to>
      <xdr:col>6</xdr:col>
      <xdr:colOff>600075</xdr:colOff>
      <xdr:row>38</xdr:row>
      <xdr:rowOff>30658</xdr:rowOff>
    </xdr:to>
    <xdr:cxnSp macro="">
      <xdr:nvCxnSpPr>
        <xdr:cNvPr id="60" name="直線コネクタ 59"/>
        <xdr:cNvCxnSpPr/>
      </xdr:nvCxnSpPr>
      <xdr:spPr>
        <a:xfrm>
          <a:off x="4546600" y="654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11168</xdr:rowOff>
    </xdr:from>
    <xdr:ext cx="534377" cy="259045"/>
    <xdr:sp macro="" textlink="">
      <xdr:nvSpPr>
        <xdr:cNvPr id="61" name="人件費最大値テキスト"/>
        <xdr:cNvSpPr txBox="1"/>
      </xdr:nvSpPr>
      <xdr:spPr>
        <a:xfrm>
          <a:off x="4686300" y="53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32</xdr:row>
      <xdr:rowOff>64491</xdr:rowOff>
    </xdr:from>
    <xdr:to>
      <xdr:col>6</xdr:col>
      <xdr:colOff>600075</xdr:colOff>
      <xdr:row>32</xdr:row>
      <xdr:rowOff>64491</xdr:rowOff>
    </xdr:to>
    <xdr:cxnSp macro="">
      <xdr:nvCxnSpPr>
        <xdr:cNvPr id="62" name="直線コネクタ 61"/>
        <xdr:cNvCxnSpPr/>
      </xdr:nvCxnSpPr>
      <xdr:spPr>
        <a:xfrm>
          <a:off x="4546600" y="555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125233</xdr:rowOff>
    </xdr:from>
    <xdr:to>
      <xdr:col>6</xdr:col>
      <xdr:colOff>511175</xdr:colOff>
      <xdr:row>33</xdr:row>
      <xdr:rowOff>49338</xdr:rowOff>
    </xdr:to>
    <xdr:cxnSp macro="">
      <xdr:nvCxnSpPr>
        <xdr:cNvPr id="63" name="直線コネクタ 62"/>
        <xdr:cNvCxnSpPr/>
      </xdr:nvCxnSpPr>
      <xdr:spPr>
        <a:xfrm>
          <a:off x="3797300" y="5611633"/>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150537</xdr:rowOff>
    </xdr:from>
    <xdr:ext cx="534377" cy="259045"/>
    <xdr:sp macro="" textlink="">
      <xdr:nvSpPr>
        <xdr:cNvPr id="64" name="人件費平均値テキスト"/>
        <xdr:cNvSpPr txBox="1"/>
      </xdr:nvSpPr>
      <xdr:spPr>
        <a:xfrm>
          <a:off x="4686300" y="5979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660</xdr:rowOff>
    </xdr:from>
    <xdr:to>
      <xdr:col>6</xdr:col>
      <xdr:colOff>561975</xdr:colOff>
      <xdr:row>35</xdr:row>
      <xdr:rowOff>102260</xdr:rowOff>
    </xdr:to>
    <xdr:sp macro="" textlink="">
      <xdr:nvSpPr>
        <xdr:cNvPr id="65" name="フローチャート : 判断 64"/>
        <xdr:cNvSpPr/>
      </xdr:nvSpPr>
      <xdr:spPr>
        <a:xfrm>
          <a:off x="4584700" y="6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67658</xdr:rowOff>
    </xdr:from>
    <xdr:to>
      <xdr:col>5</xdr:col>
      <xdr:colOff>358775</xdr:colOff>
      <xdr:row>32</xdr:row>
      <xdr:rowOff>125233</xdr:rowOff>
    </xdr:to>
    <xdr:cxnSp macro="">
      <xdr:nvCxnSpPr>
        <xdr:cNvPr id="66" name="直線コネクタ 65"/>
        <xdr:cNvCxnSpPr/>
      </xdr:nvCxnSpPr>
      <xdr:spPr>
        <a:xfrm>
          <a:off x="2908300" y="5554058"/>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145985</xdr:rowOff>
    </xdr:from>
    <xdr:to>
      <xdr:col>5</xdr:col>
      <xdr:colOff>409575</xdr:colOff>
      <xdr:row>35</xdr:row>
      <xdr:rowOff>76135</xdr:rowOff>
    </xdr:to>
    <xdr:sp macro="" textlink="">
      <xdr:nvSpPr>
        <xdr:cNvPr id="67" name="フローチャート : 判断 66"/>
        <xdr:cNvSpPr/>
      </xdr:nvSpPr>
      <xdr:spPr>
        <a:xfrm>
          <a:off x="3746500" y="59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67262</xdr:rowOff>
    </xdr:from>
    <xdr:ext cx="534377" cy="259045"/>
    <xdr:sp macro="" textlink="">
      <xdr:nvSpPr>
        <xdr:cNvPr id="68" name="テキスト ボックス 67"/>
        <xdr:cNvSpPr txBox="1"/>
      </xdr:nvSpPr>
      <xdr:spPr>
        <a:xfrm>
          <a:off x="3530111" y="60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46072</xdr:rowOff>
    </xdr:from>
    <xdr:to>
      <xdr:col>4</xdr:col>
      <xdr:colOff>155575</xdr:colOff>
      <xdr:row>32</xdr:row>
      <xdr:rowOff>67658</xdr:rowOff>
    </xdr:to>
    <xdr:cxnSp macro="">
      <xdr:nvCxnSpPr>
        <xdr:cNvPr id="69" name="直線コネクタ 68"/>
        <xdr:cNvCxnSpPr/>
      </xdr:nvCxnSpPr>
      <xdr:spPr>
        <a:xfrm>
          <a:off x="2019300" y="5532472"/>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150720</xdr:rowOff>
    </xdr:from>
    <xdr:to>
      <xdr:col>4</xdr:col>
      <xdr:colOff>206375</xdr:colOff>
      <xdr:row>35</xdr:row>
      <xdr:rowOff>80870</xdr:rowOff>
    </xdr:to>
    <xdr:sp macro="" textlink="">
      <xdr:nvSpPr>
        <xdr:cNvPr id="70" name="フローチャート : 判断 69"/>
        <xdr:cNvSpPr/>
      </xdr:nvSpPr>
      <xdr:spPr>
        <a:xfrm>
          <a:off x="2857500" y="59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71997</xdr:rowOff>
    </xdr:from>
    <xdr:ext cx="534377" cy="259045"/>
    <xdr:sp macro="" textlink="">
      <xdr:nvSpPr>
        <xdr:cNvPr id="71" name="テキスト ボックス 70"/>
        <xdr:cNvSpPr txBox="1"/>
      </xdr:nvSpPr>
      <xdr:spPr>
        <a:xfrm>
          <a:off x="2641111" y="60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100218</xdr:rowOff>
    </xdr:from>
    <xdr:to>
      <xdr:col>2</xdr:col>
      <xdr:colOff>638175</xdr:colOff>
      <xdr:row>32</xdr:row>
      <xdr:rowOff>46072</xdr:rowOff>
    </xdr:to>
    <xdr:cxnSp macro="">
      <xdr:nvCxnSpPr>
        <xdr:cNvPr id="72" name="直線コネクタ 71"/>
        <xdr:cNvCxnSpPr/>
      </xdr:nvCxnSpPr>
      <xdr:spPr>
        <a:xfrm>
          <a:off x="1130300" y="5243718"/>
          <a:ext cx="889000" cy="2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2489</xdr:rowOff>
    </xdr:from>
    <xdr:to>
      <xdr:col>3</xdr:col>
      <xdr:colOff>3175</xdr:colOff>
      <xdr:row>35</xdr:row>
      <xdr:rowOff>104089</xdr:rowOff>
    </xdr:to>
    <xdr:sp macro="" textlink="">
      <xdr:nvSpPr>
        <xdr:cNvPr id="73" name="フローチャート : 判断 72"/>
        <xdr:cNvSpPr/>
      </xdr:nvSpPr>
      <xdr:spPr>
        <a:xfrm>
          <a:off x="1968500" y="60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95216</xdr:rowOff>
    </xdr:from>
    <xdr:ext cx="534377" cy="259045"/>
    <xdr:sp macro="" textlink="">
      <xdr:nvSpPr>
        <xdr:cNvPr id="74" name="テキスト ボックス 73"/>
        <xdr:cNvSpPr txBox="1"/>
      </xdr:nvSpPr>
      <xdr:spPr>
        <a:xfrm>
          <a:off x="1752111" y="60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83544</xdr:rowOff>
    </xdr:from>
    <xdr:to>
      <xdr:col>1</xdr:col>
      <xdr:colOff>485775</xdr:colOff>
      <xdr:row>35</xdr:row>
      <xdr:rowOff>13694</xdr:rowOff>
    </xdr:to>
    <xdr:sp macro="" textlink="">
      <xdr:nvSpPr>
        <xdr:cNvPr id="75" name="フローチャート : 判断 74"/>
        <xdr:cNvSpPr/>
      </xdr:nvSpPr>
      <xdr:spPr>
        <a:xfrm>
          <a:off x="1079500" y="591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4821</xdr:rowOff>
    </xdr:from>
    <xdr:ext cx="534377" cy="259045"/>
    <xdr:sp macro="" textlink="">
      <xdr:nvSpPr>
        <xdr:cNvPr id="76" name="テキスト ボックス 75"/>
        <xdr:cNvSpPr txBox="1"/>
      </xdr:nvSpPr>
      <xdr:spPr>
        <a:xfrm>
          <a:off x="863111" y="60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169988</xdr:rowOff>
    </xdr:from>
    <xdr:to>
      <xdr:col>6</xdr:col>
      <xdr:colOff>561975</xdr:colOff>
      <xdr:row>33</xdr:row>
      <xdr:rowOff>100138</xdr:rowOff>
    </xdr:to>
    <xdr:sp macro="" textlink="">
      <xdr:nvSpPr>
        <xdr:cNvPr id="82" name="円/楕円 81"/>
        <xdr:cNvSpPr/>
      </xdr:nvSpPr>
      <xdr:spPr>
        <a:xfrm>
          <a:off x="4584700" y="5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21415</xdr:rowOff>
    </xdr:from>
    <xdr:ext cx="534377" cy="259045"/>
    <xdr:sp macro="" textlink="">
      <xdr:nvSpPr>
        <xdr:cNvPr id="83" name="人件費該当値テキスト"/>
        <xdr:cNvSpPr txBox="1"/>
      </xdr:nvSpPr>
      <xdr:spPr>
        <a:xfrm>
          <a:off x="4686300" y="5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74433</xdr:rowOff>
    </xdr:from>
    <xdr:to>
      <xdr:col>5</xdr:col>
      <xdr:colOff>409575</xdr:colOff>
      <xdr:row>33</xdr:row>
      <xdr:rowOff>4583</xdr:rowOff>
    </xdr:to>
    <xdr:sp macro="" textlink="">
      <xdr:nvSpPr>
        <xdr:cNvPr id="84" name="円/楕円 83"/>
        <xdr:cNvSpPr/>
      </xdr:nvSpPr>
      <xdr:spPr>
        <a:xfrm>
          <a:off x="3746500" y="5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21110</xdr:rowOff>
    </xdr:from>
    <xdr:ext cx="534377" cy="259045"/>
    <xdr:sp macro="" textlink="">
      <xdr:nvSpPr>
        <xdr:cNvPr id="85" name="テキスト ボックス 84"/>
        <xdr:cNvSpPr txBox="1"/>
      </xdr:nvSpPr>
      <xdr:spPr>
        <a:xfrm>
          <a:off x="3530111" y="53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16858</xdr:rowOff>
    </xdr:from>
    <xdr:to>
      <xdr:col>4</xdr:col>
      <xdr:colOff>206375</xdr:colOff>
      <xdr:row>32</xdr:row>
      <xdr:rowOff>118458</xdr:rowOff>
    </xdr:to>
    <xdr:sp macro="" textlink="">
      <xdr:nvSpPr>
        <xdr:cNvPr id="86" name="円/楕円 85"/>
        <xdr:cNvSpPr/>
      </xdr:nvSpPr>
      <xdr:spPr>
        <a:xfrm>
          <a:off x="2857500" y="55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134985</xdr:rowOff>
    </xdr:from>
    <xdr:ext cx="534377" cy="259045"/>
    <xdr:sp macro="" textlink="">
      <xdr:nvSpPr>
        <xdr:cNvPr id="87" name="テキスト ボックス 86"/>
        <xdr:cNvSpPr txBox="1"/>
      </xdr:nvSpPr>
      <xdr:spPr>
        <a:xfrm>
          <a:off x="2641111" y="52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166722</xdr:rowOff>
    </xdr:from>
    <xdr:to>
      <xdr:col>3</xdr:col>
      <xdr:colOff>3175</xdr:colOff>
      <xdr:row>32</xdr:row>
      <xdr:rowOff>96872</xdr:rowOff>
    </xdr:to>
    <xdr:sp macro="" textlink="">
      <xdr:nvSpPr>
        <xdr:cNvPr id="88" name="円/楕円 87"/>
        <xdr:cNvSpPr/>
      </xdr:nvSpPr>
      <xdr:spPr>
        <a:xfrm>
          <a:off x="1968500" y="54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113399</xdr:rowOff>
    </xdr:from>
    <xdr:ext cx="534377" cy="259045"/>
    <xdr:sp macro="" textlink="">
      <xdr:nvSpPr>
        <xdr:cNvPr id="89" name="テキスト ボックス 88"/>
        <xdr:cNvSpPr txBox="1"/>
      </xdr:nvSpPr>
      <xdr:spPr>
        <a:xfrm>
          <a:off x="1752111" y="52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49418</xdr:rowOff>
    </xdr:from>
    <xdr:to>
      <xdr:col>1</xdr:col>
      <xdr:colOff>485775</xdr:colOff>
      <xdr:row>30</xdr:row>
      <xdr:rowOff>151018</xdr:rowOff>
    </xdr:to>
    <xdr:sp macro="" textlink="">
      <xdr:nvSpPr>
        <xdr:cNvPr id="90" name="円/楕円 89"/>
        <xdr:cNvSpPr/>
      </xdr:nvSpPr>
      <xdr:spPr>
        <a:xfrm>
          <a:off x="1079500" y="51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167545</xdr:rowOff>
    </xdr:from>
    <xdr:ext cx="534377" cy="259045"/>
    <xdr:sp macro="" textlink="">
      <xdr:nvSpPr>
        <xdr:cNvPr id="91" name="テキスト ボックス 90"/>
        <xdr:cNvSpPr txBox="1"/>
      </xdr:nvSpPr>
      <xdr:spPr>
        <a:xfrm>
          <a:off x="863111" y="4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4" name="直線コネクタ 113"/>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5"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6" name="直線コネクタ 115"/>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7"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8" name="直線コネクタ 117"/>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93477</xdr:rowOff>
    </xdr:from>
    <xdr:to>
      <xdr:col>6</xdr:col>
      <xdr:colOff>511175</xdr:colOff>
      <xdr:row>58</xdr:row>
      <xdr:rowOff>100747</xdr:rowOff>
    </xdr:to>
    <xdr:cxnSp macro="">
      <xdr:nvCxnSpPr>
        <xdr:cNvPr id="119" name="直線コネクタ 118"/>
        <xdr:cNvCxnSpPr/>
      </xdr:nvCxnSpPr>
      <xdr:spPr>
        <a:xfrm>
          <a:off x="3797300" y="10037577"/>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20"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21" name="フローチャート : 判断 120"/>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78549</xdr:rowOff>
    </xdr:from>
    <xdr:to>
      <xdr:col>5</xdr:col>
      <xdr:colOff>358775</xdr:colOff>
      <xdr:row>58</xdr:row>
      <xdr:rowOff>93477</xdr:rowOff>
    </xdr:to>
    <xdr:cxnSp macro="">
      <xdr:nvCxnSpPr>
        <xdr:cNvPr id="122" name="直線コネクタ 121"/>
        <xdr:cNvCxnSpPr/>
      </xdr:nvCxnSpPr>
      <xdr:spPr>
        <a:xfrm>
          <a:off x="2908300" y="10022649"/>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3" name="フローチャート : 判断 122"/>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4" name="テキスト ボックス 123"/>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78549</xdr:rowOff>
    </xdr:from>
    <xdr:to>
      <xdr:col>4</xdr:col>
      <xdr:colOff>155575</xdr:colOff>
      <xdr:row>58</xdr:row>
      <xdr:rowOff>165577</xdr:rowOff>
    </xdr:to>
    <xdr:cxnSp macro="">
      <xdr:nvCxnSpPr>
        <xdr:cNvPr id="125" name="直線コネクタ 124"/>
        <xdr:cNvCxnSpPr/>
      </xdr:nvCxnSpPr>
      <xdr:spPr>
        <a:xfrm flipV="1">
          <a:off x="2019300" y="10022649"/>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6" name="フローチャート : 判断 125"/>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7" name="テキスト ボックス 126"/>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165577</xdr:rowOff>
    </xdr:from>
    <xdr:to>
      <xdr:col>2</xdr:col>
      <xdr:colOff>638175</xdr:colOff>
      <xdr:row>59</xdr:row>
      <xdr:rowOff>460</xdr:rowOff>
    </xdr:to>
    <xdr:cxnSp macro="">
      <xdr:nvCxnSpPr>
        <xdr:cNvPr id="128" name="直線コネクタ 127"/>
        <xdr:cNvCxnSpPr/>
      </xdr:nvCxnSpPr>
      <xdr:spPr>
        <a:xfrm flipV="1">
          <a:off x="1130300" y="1010967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9" name="フローチャート : 判断 128"/>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30" name="テキスト ボックス 129"/>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31" name="フローチャート : 判断 130"/>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2" name="テキスト ボックス 131"/>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49947</xdr:rowOff>
    </xdr:from>
    <xdr:to>
      <xdr:col>6</xdr:col>
      <xdr:colOff>561975</xdr:colOff>
      <xdr:row>58</xdr:row>
      <xdr:rowOff>151547</xdr:rowOff>
    </xdr:to>
    <xdr:sp macro="" textlink="">
      <xdr:nvSpPr>
        <xdr:cNvPr id="138" name="円/楕円 137"/>
        <xdr:cNvSpPr/>
      </xdr:nvSpPr>
      <xdr:spPr>
        <a:xfrm>
          <a:off x="45847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136324</xdr:rowOff>
    </xdr:from>
    <xdr:ext cx="534377" cy="259045"/>
    <xdr:sp macro="" textlink="">
      <xdr:nvSpPr>
        <xdr:cNvPr id="139" name="物件費該当値テキスト"/>
        <xdr:cNvSpPr txBox="1"/>
      </xdr:nvSpPr>
      <xdr:spPr>
        <a:xfrm>
          <a:off x="4686300" y="99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42677</xdr:rowOff>
    </xdr:from>
    <xdr:to>
      <xdr:col>5</xdr:col>
      <xdr:colOff>409575</xdr:colOff>
      <xdr:row>58</xdr:row>
      <xdr:rowOff>144277</xdr:rowOff>
    </xdr:to>
    <xdr:sp macro="" textlink="">
      <xdr:nvSpPr>
        <xdr:cNvPr id="140" name="円/楕円 139"/>
        <xdr:cNvSpPr/>
      </xdr:nvSpPr>
      <xdr:spPr>
        <a:xfrm>
          <a:off x="3746500" y="9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135404</xdr:rowOff>
    </xdr:from>
    <xdr:ext cx="534377" cy="259045"/>
    <xdr:sp macro="" textlink="">
      <xdr:nvSpPr>
        <xdr:cNvPr id="141" name="テキスト ボックス 140"/>
        <xdr:cNvSpPr txBox="1"/>
      </xdr:nvSpPr>
      <xdr:spPr>
        <a:xfrm>
          <a:off x="3530111" y="100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27749</xdr:rowOff>
    </xdr:from>
    <xdr:to>
      <xdr:col>4</xdr:col>
      <xdr:colOff>206375</xdr:colOff>
      <xdr:row>58</xdr:row>
      <xdr:rowOff>129349</xdr:rowOff>
    </xdr:to>
    <xdr:sp macro="" textlink="">
      <xdr:nvSpPr>
        <xdr:cNvPr id="142" name="円/楕円 141"/>
        <xdr:cNvSpPr/>
      </xdr:nvSpPr>
      <xdr:spPr>
        <a:xfrm>
          <a:off x="2857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120476</xdr:rowOff>
    </xdr:from>
    <xdr:ext cx="534377" cy="259045"/>
    <xdr:sp macro="" textlink="">
      <xdr:nvSpPr>
        <xdr:cNvPr id="143" name="テキスト ボックス 142"/>
        <xdr:cNvSpPr txBox="1"/>
      </xdr:nvSpPr>
      <xdr:spPr>
        <a:xfrm>
          <a:off x="2641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114777</xdr:rowOff>
    </xdr:from>
    <xdr:to>
      <xdr:col>3</xdr:col>
      <xdr:colOff>3175</xdr:colOff>
      <xdr:row>59</xdr:row>
      <xdr:rowOff>44927</xdr:rowOff>
    </xdr:to>
    <xdr:sp macro="" textlink="">
      <xdr:nvSpPr>
        <xdr:cNvPr id="144" name="円/楕円 143"/>
        <xdr:cNvSpPr/>
      </xdr:nvSpPr>
      <xdr:spPr>
        <a:xfrm>
          <a:off x="1968500" y="10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36054</xdr:rowOff>
    </xdr:from>
    <xdr:ext cx="534377" cy="259045"/>
    <xdr:sp macro="" textlink="">
      <xdr:nvSpPr>
        <xdr:cNvPr id="145" name="テキスト ボックス 144"/>
        <xdr:cNvSpPr txBox="1"/>
      </xdr:nvSpPr>
      <xdr:spPr>
        <a:xfrm>
          <a:off x="1752111" y="10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121110</xdr:rowOff>
    </xdr:from>
    <xdr:to>
      <xdr:col>1</xdr:col>
      <xdr:colOff>485775</xdr:colOff>
      <xdr:row>59</xdr:row>
      <xdr:rowOff>51260</xdr:rowOff>
    </xdr:to>
    <xdr:sp macro="" textlink="">
      <xdr:nvSpPr>
        <xdr:cNvPr id="146" name="円/楕円 145"/>
        <xdr:cNvSpPr/>
      </xdr:nvSpPr>
      <xdr:spPr>
        <a:xfrm>
          <a:off x="1079500" y="100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42387</xdr:rowOff>
    </xdr:from>
    <xdr:ext cx="534377" cy="259045"/>
    <xdr:sp macro="" textlink="">
      <xdr:nvSpPr>
        <xdr:cNvPr id="147" name="テキスト ボックス 146"/>
        <xdr:cNvSpPr txBox="1"/>
      </xdr:nvSpPr>
      <xdr:spPr>
        <a:xfrm>
          <a:off x="863111" y="101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1" name="テキスト ボックス 160"/>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3" name="テキスト ボックス 162"/>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7" name="テキスト ボックス 166"/>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9" name="テキスト ボックス 16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71" name="テキスト ボックス 170"/>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5" name="直線コネクタ 174"/>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6"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7" name="直線コネクタ 176"/>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8"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9" name="直線コネクタ 178"/>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110744</xdr:rowOff>
    </xdr:from>
    <xdr:to>
      <xdr:col>6</xdr:col>
      <xdr:colOff>511175</xdr:colOff>
      <xdr:row>76</xdr:row>
      <xdr:rowOff>115697</xdr:rowOff>
    </xdr:to>
    <xdr:cxnSp macro="">
      <xdr:nvCxnSpPr>
        <xdr:cNvPr id="180" name="直線コネクタ 179"/>
        <xdr:cNvCxnSpPr/>
      </xdr:nvCxnSpPr>
      <xdr:spPr>
        <a:xfrm flipV="1">
          <a:off x="3797300" y="1314094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81"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2" name="フローチャート : 判断 181"/>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40926</xdr:rowOff>
    </xdr:from>
    <xdr:to>
      <xdr:col>5</xdr:col>
      <xdr:colOff>358775</xdr:colOff>
      <xdr:row>76</xdr:row>
      <xdr:rowOff>115697</xdr:rowOff>
    </xdr:to>
    <xdr:cxnSp macro="">
      <xdr:nvCxnSpPr>
        <xdr:cNvPr id="183" name="直線コネクタ 182"/>
        <xdr:cNvCxnSpPr/>
      </xdr:nvCxnSpPr>
      <xdr:spPr>
        <a:xfrm>
          <a:off x="2908300" y="13071126"/>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4" name="フローチャート : 判断 183"/>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5" name="テキスト ボックス 184"/>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40926</xdr:rowOff>
    </xdr:from>
    <xdr:to>
      <xdr:col>4</xdr:col>
      <xdr:colOff>155575</xdr:colOff>
      <xdr:row>76</xdr:row>
      <xdr:rowOff>80263</xdr:rowOff>
    </xdr:to>
    <xdr:cxnSp macro="">
      <xdr:nvCxnSpPr>
        <xdr:cNvPr id="186" name="直線コネクタ 185"/>
        <xdr:cNvCxnSpPr/>
      </xdr:nvCxnSpPr>
      <xdr:spPr>
        <a:xfrm flipV="1">
          <a:off x="2019300" y="13071126"/>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7" name="フローチャート : 判断 186"/>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8" name="テキスト ボックス 187"/>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66263</xdr:rowOff>
    </xdr:from>
    <xdr:to>
      <xdr:col>2</xdr:col>
      <xdr:colOff>638175</xdr:colOff>
      <xdr:row>76</xdr:row>
      <xdr:rowOff>80263</xdr:rowOff>
    </xdr:to>
    <xdr:cxnSp macro="">
      <xdr:nvCxnSpPr>
        <xdr:cNvPr id="189" name="直線コネクタ 188"/>
        <xdr:cNvCxnSpPr/>
      </xdr:nvCxnSpPr>
      <xdr:spPr>
        <a:xfrm>
          <a:off x="1130300" y="13096463"/>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90" name="フローチャート : 判断 189"/>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91" name="テキスト ボックス 190"/>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2" name="フローチャート : 判断 191"/>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3" name="テキスト ボックス 192"/>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59944</xdr:rowOff>
    </xdr:from>
    <xdr:to>
      <xdr:col>6</xdr:col>
      <xdr:colOff>561975</xdr:colOff>
      <xdr:row>76</xdr:row>
      <xdr:rowOff>161544</xdr:rowOff>
    </xdr:to>
    <xdr:sp macro="" textlink="">
      <xdr:nvSpPr>
        <xdr:cNvPr id="199" name="円/楕円 198"/>
        <xdr:cNvSpPr/>
      </xdr:nvSpPr>
      <xdr:spPr>
        <a:xfrm>
          <a:off x="45847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38371</xdr:rowOff>
    </xdr:from>
    <xdr:ext cx="469744" cy="259045"/>
    <xdr:sp macro="" textlink="">
      <xdr:nvSpPr>
        <xdr:cNvPr id="200" name="維持補修費該当値テキスト"/>
        <xdr:cNvSpPr txBox="1"/>
      </xdr:nvSpPr>
      <xdr:spPr>
        <a:xfrm>
          <a:off x="4686300"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64897</xdr:rowOff>
    </xdr:from>
    <xdr:to>
      <xdr:col>5</xdr:col>
      <xdr:colOff>409575</xdr:colOff>
      <xdr:row>76</xdr:row>
      <xdr:rowOff>166497</xdr:rowOff>
    </xdr:to>
    <xdr:sp macro="" textlink="">
      <xdr:nvSpPr>
        <xdr:cNvPr id="201" name="円/楕円 200"/>
        <xdr:cNvSpPr/>
      </xdr:nvSpPr>
      <xdr:spPr>
        <a:xfrm>
          <a:off x="3746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157624</xdr:rowOff>
    </xdr:from>
    <xdr:ext cx="469744" cy="259045"/>
    <xdr:sp macro="" textlink="">
      <xdr:nvSpPr>
        <xdr:cNvPr id="202" name="テキスト ボックス 201"/>
        <xdr:cNvSpPr txBox="1"/>
      </xdr:nvSpPr>
      <xdr:spPr>
        <a:xfrm>
          <a:off x="3562427"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161576</xdr:rowOff>
    </xdr:from>
    <xdr:to>
      <xdr:col>4</xdr:col>
      <xdr:colOff>206375</xdr:colOff>
      <xdr:row>76</xdr:row>
      <xdr:rowOff>91726</xdr:rowOff>
    </xdr:to>
    <xdr:sp macro="" textlink="">
      <xdr:nvSpPr>
        <xdr:cNvPr id="203" name="円/楕円 202"/>
        <xdr:cNvSpPr/>
      </xdr:nvSpPr>
      <xdr:spPr>
        <a:xfrm>
          <a:off x="2857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82853</xdr:rowOff>
    </xdr:from>
    <xdr:ext cx="469744" cy="259045"/>
    <xdr:sp macro="" textlink="">
      <xdr:nvSpPr>
        <xdr:cNvPr id="204" name="テキスト ボックス 203"/>
        <xdr:cNvSpPr txBox="1"/>
      </xdr:nvSpPr>
      <xdr:spPr>
        <a:xfrm>
          <a:off x="2673427" y="131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29463</xdr:rowOff>
    </xdr:from>
    <xdr:to>
      <xdr:col>3</xdr:col>
      <xdr:colOff>3175</xdr:colOff>
      <xdr:row>76</xdr:row>
      <xdr:rowOff>131063</xdr:rowOff>
    </xdr:to>
    <xdr:sp macro="" textlink="">
      <xdr:nvSpPr>
        <xdr:cNvPr id="205" name="円/楕円 204"/>
        <xdr:cNvSpPr/>
      </xdr:nvSpPr>
      <xdr:spPr>
        <a:xfrm>
          <a:off x="1968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122190</xdr:rowOff>
    </xdr:from>
    <xdr:ext cx="469744" cy="259045"/>
    <xdr:sp macro="" textlink="">
      <xdr:nvSpPr>
        <xdr:cNvPr id="206" name="テキスト ボックス 205"/>
        <xdr:cNvSpPr txBox="1"/>
      </xdr:nvSpPr>
      <xdr:spPr>
        <a:xfrm>
          <a:off x="1784427" y="1315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15463</xdr:rowOff>
    </xdr:from>
    <xdr:to>
      <xdr:col>1</xdr:col>
      <xdr:colOff>485775</xdr:colOff>
      <xdr:row>76</xdr:row>
      <xdr:rowOff>117063</xdr:rowOff>
    </xdr:to>
    <xdr:sp macro="" textlink="">
      <xdr:nvSpPr>
        <xdr:cNvPr id="207" name="円/楕円 206"/>
        <xdr:cNvSpPr/>
      </xdr:nvSpPr>
      <xdr:spPr>
        <a:xfrm>
          <a:off x="1079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108190</xdr:rowOff>
    </xdr:from>
    <xdr:ext cx="469744" cy="259045"/>
    <xdr:sp macro="" textlink="">
      <xdr:nvSpPr>
        <xdr:cNvPr id="208" name="テキスト ボックス 207"/>
        <xdr:cNvSpPr txBox="1"/>
      </xdr:nvSpPr>
      <xdr:spPr>
        <a:xfrm>
          <a:off x="895427" y="131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5" name="直線コネクタ 234"/>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6"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7" name="直線コネクタ 236"/>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8"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9" name="直線コネクタ 238"/>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104180</xdr:rowOff>
    </xdr:from>
    <xdr:to>
      <xdr:col>6</xdr:col>
      <xdr:colOff>511175</xdr:colOff>
      <xdr:row>90</xdr:row>
      <xdr:rowOff>150901</xdr:rowOff>
    </xdr:to>
    <xdr:cxnSp macro="">
      <xdr:nvCxnSpPr>
        <xdr:cNvPr id="240" name="直線コネクタ 239"/>
        <xdr:cNvCxnSpPr/>
      </xdr:nvCxnSpPr>
      <xdr:spPr>
        <a:xfrm flipV="1">
          <a:off x="3797300" y="15534680"/>
          <a:ext cx="8382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41"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2" name="フローチャート : 判断 241"/>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150901</xdr:rowOff>
    </xdr:from>
    <xdr:to>
      <xdr:col>5</xdr:col>
      <xdr:colOff>358775</xdr:colOff>
      <xdr:row>91</xdr:row>
      <xdr:rowOff>15701</xdr:rowOff>
    </xdr:to>
    <xdr:cxnSp macro="">
      <xdr:nvCxnSpPr>
        <xdr:cNvPr id="243" name="直線コネクタ 242"/>
        <xdr:cNvCxnSpPr/>
      </xdr:nvCxnSpPr>
      <xdr:spPr>
        <a:xfrm flipV="1">
          <a:off x="2908300" y="15581401"/>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4" name="フローチャート : 判断 243"/>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5" name="テキスト ボックス 244"/>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15701</xdr:rowOff>
    </xdr:from>
    <xdr:to>
      <xdr:col>4</xdr:col>
      <xdr:colOff>155575</xdr:colOff>
      <xdr:row>91</xdr:row>
      <xdr:rowOff>79110</xdr:rowOff>
    </xdr:to>
    <xdr:cxnSp macro="">
      <xdr:nvCxnSpPr>
        <xdr:cNvPr id="246" name="直線コネクタ 245"/>
        <xdr:cNvCxnSpPr/>
      </xdr:nvCxnSpPr>
      <xdr:spPr>
        <a:xfrm flipV="1">
          <a:off x="2019300" y="15617651"/>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7" name="フローチャート : 判断 246"/>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8" name="テキスト ボックス 247"/>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79110</xdr:rowOff>
    </xdr:from>
    <xdr:to>
      <xdr:col>2</xdr:col>
      <xdr:colOff>638175</xdr:colOff>
      <xdr:row>91</xdr:row>
      <xdr:rowOff>86621</xdr:rowOff>
    </xdr:to>
    <xdr:cxnSp macro="">
      <xdr:nvCxnSpPr>
        <xdr:cNvPr id="249" name="直線コネクタ 248"/>
        <xdr:cNvCxnSpPr/>
      </xdr:nvCxnSpPr>
      <xdr:spPr>
        <a:xfrm flipV="1">
          <a:off x="1130300" y="1568106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50" name="フローチャート : 判断 249"/>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51" name="テキスト ボックス 250"/>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2" name="フローチャート : 判断 251"/>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3" name="テキスト ボックス 252"/>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53380</xdr:rowOff>
    </xdr:from>
    <xdr:to>
      <xdr:col>6</xdr:col>
      <xdr:colOff>561975</xdr:colOff>
      <xdr:row>90</xdr:row>
      <xdr:rowOff>154980</xdr:rowOff>
    </xdr:to>
    <xdr:sp macro="" textlink="">
      <xdr:nvSpPr>
        <xdr:cNvPr id="259" name="円/楕円 258"/>
        <xdr:cNvSpPr/>
      </xdr:nvSpPr>
      <xdr:spPr>
        <a:xfrm>
          <a:off x="4584700" y="154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6407</xdr:rowOff>
    </xdr:from>
    <xdr:ext cx="599010" cy="259045"/>
    <xdr:sp macro="" textlink="">
      <xdr:nvSpPr>
        <xdr:cNvPr id="260" name="扶助費該当値テキスト"/>
        <xdr:cNvSpPr txBox="1"/>
      </xdr:nvSpPr>
      <xdr:spPr>
        <a:xfrm>
          <a:off x="4686300" y="1543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201,263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100101</xdr:rowOff>
    </xdr:from>
    <xdr:to>
      <xdr:col>5</xdr:col>
      <xdr:colOff>409575</xdr:colOff>
      <xdr:row>91</xdr:row>
      <xdr:rowOff>30251</xdr:rowOff>
    </xdr:to>
    <xdr:sp macro="" textlink="">
      <xdr:nvSpPr>
        <xdr:cNvPr id="261" name="円/楕円 260"/>
        <xdr:cNvSpPr/>
      </xdr:nvSpPr>
      <xdr:spPr>
        <a:xfrm>
          <a:off x="3746500" y="15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46778</xdr:rowOff>
    </xdr:from>
    <xdr:ext cx="599010" cy="259045"/>
    <xdr:sp macro="" textlink="">
      <xdr:nvSpPr>
        <xdr:cNvPr id="262" name="テキスト ボックス 261"/>
        <xdr:cNvSpPr txBox="1"/>
      </xdr:nvSpPr>
      <xdr:spPr>
        <a:xfrm>
          <a:off x="3497794" y="1530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196,971</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136351</xdr:rowOff>
    </xdr:from>
    <xdr:to>
      <xdr:col>4</xdr:col>
      <xdr:colOff>206375</xdr:colOff>
      <xdr:row>91</xdr:row>
      <xdr:rowOff>66501</xdr:rowOff>
    </xdr:to>
    <xdr:sp macro="" textlink="">
      <xdr:nvSpPr>
        <xdr:cNvPr id="263" name="円/楕円 262"/>
        <xdr:cNvSpPr/>
      </xdr:nvSpPr>
      <xdr:spPr>
        <a:xfrm>
          <a:off x="2857500" y="155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83028</xdr:rowOff>
    </xdr:from>
    <xdr:ext cx="599010" cy="259045"/>
    <xdr:sp macro="" textlink="">
      <xdr:nvSpPr>
        <xdr:cNvPr id="264" name="テキスト ボックス 263"/>
        <xdr:cNvSpPr txBox="1"/>
      </xdr:nvSpPr>
      <xdr:spPr>
        <a:xfrm>
          <a:off x="2608794" y="1534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28310</xdr:rowOff>
    </xdr:from>
    <xdr:to>
      <xdr:col>3</xdr:col>
      <xdr:colOff>3175</xdr:colOff>
      <xdr:row>91</xdr:row>
      <xdr:rowOff>129910</xdr:rowOff>
    </xdr:to>
    <xdr:sp macro="" textlink="">
      <xdr:nvSpPr>
        <xdr:cNvPr id="265" name="円/楕円 264"/>
        <xdr:cNvSpPr/>
      </xdr:nvSpPr>
      <xdr:spPr>
        <a:xfrm>
          <a:off x="1968500" y="156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146437</xdr:rowOff>
    </xdr:from>
    <xdr:ext cx="599010" cy="259045"/>
    <xdr:sp macro="" textlink="">
      <xdr:nvSpPr>
        <xdr:cNvPr id="266" name="テキスト ボックス 265"/>
        <xdr:cNvSpPr txBox="1"/>
      </xdr:nvSpPr>
      <xdr:spPr>
        <a:xfrm>
          <a:off x="1719794" y="1540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35821</xdr:rowOff>
    </xdr:from>
    <xdr:to>
      <xdr:col>1</xdr:col>
      <xdr:colOff>485775</xdr:colOff>
      <xdr:row>91</xdr:row>
      <xdr:rowOff>137421</xdr:rowOff>
    </xdr:to>
    <xdr:sp macro="" textlink="">
      <xdr:nvSpPr>
        <xdr:cNvPr id="267" name="円/楕円 266"/>
        <xdr:cNvSpPr/>
      </xdr:nvSpPr>
      <xdr:spPr>
        <a:xfrm>
          <a:off x="1079500" y="156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153948</xdr:rowOff>
    </xdr:from>
    <xdr:ext cx="599010" cy="259045"/>
    <xdr:sp macro="" textlink="">
      <xdr:nvSpPr>
        <xdr:cNvPr id="268" name="テキスト ボックス 267"/>
        <xdr:cNvSpPr txBox="1"/>
      </xdr:nvSpPr>
      <xdr:spPr>
        <a:xfrm>
          <a:off x="830794" y="1541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170920</xdr:rowOff>
    </xdr:from>
    <xdr:to>
      <xdr:col>15</xdr:col>
      <xdr:colOff>180340</xdr:colOff>
      <xdr:row>38</xdr:row>
      <xdr:rowOff>42512</xdr:rowOff>
    </xdr:to>
    <xdr:cxnSp macro="">
      <xdr:nvCxnSpPr>
        <xdr:cNvPr id="295" name="直線コネクタ 294"/>
        <xdr:cNvCxnSpPr/>
      </xdr:nvCxnSpPr>
      <xdr:spPr>
        <a:xfrm flipV="1">
          <a:off x="10475595" y="5657320"/>
          <a:ext cx="1270" cy="900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46339</xdr:rowOff>
    </xdr:from>
    <xdr:ext cx="534377" cy="259045"/>
    <xdr:sp macro="" textlink="">
      <xdr:nvSpPr>
        <xdr:cNvPr id="296" name="補助費等最小値テキスト"/>
        <xdr:cNvSpPr txBox="1"/>
      </xdr:nvSpPr>
      <xdr:spPr>
        <a:xfrm>
          <a:off x="10528300" y="65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38</xdr:row>
      <xdr:rowOff>42512</xdr:rowOff>
    </xdr:from>
    <xdr:to>
      <xdr:col>15</xdr:col>
      <xdr:colOff>269875</xdr:colOff>
      <xdr:row>38</xdr:row>
      <xdr:rowOff>42512</xdr:rowOff>
    </xdr:to>
    <xdr:cxnSp macro="">
      <xdr:nvCxnSpPr>
        <xdr:cNvPr id="297" name="直線コネクタ 296"/>
        <xdr:cNvCxnSpPr/>
      </xdr:nvCxnSpPr>
      <xdr:spPr>
        <a:xfrm>
          <a:off x="10388600" y="655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117597</xdr:rowOff>
    </xdr:from>
    <xdr:ext cx="534377" cy="259045"/>
    <xdr:sp macro="" textlink="">
      <xdr:nvSpPr>
        <xdr:cNvPr id="298" name="補助費等最大値テキスト"/>
        <xdr:cNvSpPr txBox="1"/>
      </xdr:nvSpPr>
      <xdr:spPr>
        <a:xfrm>
          <a:off x="10528300" y="54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32</xdr:row>
      <xdr:rowOff>170920</xdr:rowOff>
    </xdr:from>
    <xdr:to>
      <xdr:col>15</xdr:col>
      <xdr:colOff>269875</xdr:colOff>
      <xdr:row>32</xdr:row>
      <xdr:rowOff>170920</xdr:rowOff>
    </xdr:to>
    <xdr:cxnSp macro="">
      <xdr:nvCxnSpPr>
        <xdr:cNvPr id="299" name="直線コネクタ 298"/>
        <xdr:cNvCxnSpPr/>
      </xdr:nvCxnSpPr>
      <xdr:spPr>
        <a:xfrm>
          <a:off x="10388600" y="565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100152</xdr:rowOff>
    </xdr:from>
    <xdr:to>
      <xdr:col>15</xdr:col>
      <xdr:colOff>180975</xdr:colOff>
      <xdr:row>33</xdr:row>
      <xdr:rowOff>43917</xdr:rowOff>
    </xdr:to>
    <xdr:cxnSp macro="">
      <xdr:nvCxnSpPr>
        <xdr:cNvPr id="300" name="直線コネクタ 299"/>
        <xdr:cNvCxnSpPr/>
      </xdr:nvCxnSpPr>
      <xdr:spPr>
        <a:xfrm>
          <a:off x="9639300" y="5586552"/>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58085</xdr:rowOff>
    </xdr:from>
    <xdr:ext cx="534377" cy="259045"/>
    <xdr:sp macro="" textlink="">
      <xdr:nvSpPr>
        <xdr:cNvPr id="301" name="補助費等平均値テキスト"/>
        <xdr:cNvSpPr txBox="1"/>
      </xdr:nvSpPr>
      <xdr:spPr>
        <a:xfrm>
          <a:off x="10528300" y="5887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79658</xdr:rowOff>
    </xdr:from>
    <xdr:to>
      <xdr:col>15</xdr:col>
      <xdr:colOff>231775</xdr:colOff>
      <xdr:row>35</xdr:row>
      <xdr:rowOff>9808</xdr:rowOff>
    </xdr:to>
    <xdr:sp macro="" textlink="">
      <xdr:nvSpPr>
        <xdr:cNvPr id="302" name="フローチャート : 判断 301"/>
        <xdr:cNvSpPr/>
      </xdr:nvSpPr>
      <xdr:spPr>
        <a:xfrm>
          <a:off x="10426700" y="590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100152</xdr:rowOff>
    </xdr:from>
    <xdr:to>
      <xdr:col>14</xdr:col>
      <xdr:colOff>28575</xdr:colOff>
      <xdr:row>33</xdr:row>
      <xdr:rowOff>31115</xdr:rowOff>
    </xdr:to>
    <xdr:cxnSp macro="">
      <xdr:nvCxnSpPr>
        <xdr:cNvPr id="303" name="直線コネクタ 302"/>
        <xdr:cNvCxnSpPr/>
      </xdr:nvCxnSpPr>
      <xdr:spPr>
        <a:xfrm flipV="1">
          <a:off x="8750300" y="5586552"/>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60031</xdr:rowOff>
    </xdr:from>
    <xdr:to>
      <xdr:col>14</xdr:col>
      <xdr:colOff>79375</xdr:colOff>
      <xdr:row>34</xdr:row>
      <xdr:rowOff>161631</xdr:rowOff>
    </xdr:to>
    <xdr:sp macro="" textlink="">
      <xdr:nvSpPr>
        <xdr:cNvPr id="304" name="フローチャート : 判断 303"/>
        <xdr:cNvSpPr/>
      </xdr:nvSpPr>
      <xdr:spPr>
        <a:xfrm>
          <a:off x="9588500" y="58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152758</xdr:rowOff>
    </xdr:from>
    <xdr:ext cx="534377" cy="259045"/>
    <xdr:sp macro="" textlink="">
      <xdr:nvSpPr>
        <xdr:cNvPr id="305" name="テキスト ボックス 304"/>
        <xdr:cNvSpPr txBox="1"/>
      </xdr:nvSpPr>
      <xdr:spPr>
        <a:xfrm>
          <a:off x="9372111" y="59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144729</xdr:rowOff>
    </xdr:from>
    <xdr:to>
      <xdr:col>12</xdr:col>
      <xdr:colOff>511175</xdr:colOff>
      <xdr:row>33</xdr:row>
      <xdr:rowOff>31115</xdr:rowOff>
    </xdr:to>
    <xdr:cxnSp macro="">
      <xdr:nvCxnSpPr>
        <xdr:cNvPr id="306" name="直線コネクタ 305"/>
        <xdr:cNvCxnSpPr/>
      </xdr:nvCxnSpPr>
      <xdr:spPr>
        <a:xfrm>
          <a:off x="7861300" y="5288229"/>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83315</xdr:rowOff>
    </xdr:from>
    <xdr:to>
      <xdr:col>12</xdr:col>
      <xdr:colOff>561975</xdr:colOff>
      <xdr:row>35</xdr:row>
      <xdr:rowOff>13465</xdr:rowOff>
    </xdr:to>
    <xdr:sp macro="" textlink="">
      <xdr:nvSpPr>
        <xdr:cNvPr id="307" name="フローチャート : 判断 306"/>
        <xdr:cNvSpPr/>
      </xdr:nvSpPr>
      <xdr:spPr>
        <a:xfrm>
          <a:off x="8699500" y="59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4592</xdr:rowOff>
    </xdr:from>
    <xdr:ext cx="534377" cy="259045"/>
    <xdr:sp macro="" textlink="">
      <xdr:nvSpPr>
        <xdr:cNvPr id="308" name="テキスト ボックス 307"/>
        <xdr:cNvSpPr txBox="1"/>
      </xdr:nvSpPr>
      <xdr:spPr>
        <a:xfrm>
          <a:off x="8483111" y="60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144729</xdr:rowOff>
    </xdr:from>
    <xdr:to>
      <xdr:col>11</xdr:col>
      <xdr:colOff>307975</xdr:colOff>
      <xdr:row>32</xdr:row>
      <xdr:rowOff>68344</xdr:rowOff>
    </xdr:to>
    <xdr:cxnSp macro="">
      <xdr:nvCxnSpPr>
        <xdr:cNvPr id="309" name="直線コネクタ 308"/>
        <xdr:cNvCxnSpPr/>
      </xdr:nvCxnSpPr>
      <xdr:spPr>
        <a:xfrm flipV="1">
          <a:off x="6972300" y="5288229"/>
          <a:ext cx="889000" cy="26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54675</xdr:rowOff>
    </xdr:from>
    <xdr:to>
      <xdr:col>11</xdr:col>
      <xdr:colOff>358775</xdr:colOff>
      <xdr:row>33</xdr:row>
      <xdr:rowOff>156275</xdr:rowOff>
    </xdr:to>
    <xdr:sp macro="" textlink="">
      <xdr:nvSpPr>
        <xdr:cNvPr id="310" name="フローチャート : 判断 309"/>
        <xdr:cNvSpPr/>
      </xdr:nvSpPr>
      <xdr:spPr>
        <a:xfrm>
          <a:off x="7810500" y="571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147402</xdr:rowOff>
    </xdr:from>
    <xdr:ext cx="534377" cy="259045"/>
    <xdr:sp macro="" textlink="">
      <xdr:nvSpPr>
        <xdr:cNvPr id="311" name="テキスト ボックス 310"/>
        <xdr:cNvSpPr txBox="1"/>
      </xdr:nvSpPr>
      <xdr:spPr>
        <a:xfrm>
          <a:off x="7594111" y="58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19340</xdr:rowOff>
    </xdr:from>
    <xdr:to>
      <xdr:col>10</xdr:col>
      <xdr:colOff>155575</xdr:colOff>
      <xdr:row>34</xdr:row>
      <xdr:rowOff>120940</xdr:rowOff>
    </xdr:to>
    <xdr:sp macro="" textlink="">
      <xdr:nvSpPr>
        <xdr:cNvPr id="312" name="フローチャート : 判断 311"/>
        <xdr:cNvSpPr/>
      </xdr:nvSpPr>
      <xdr:spPr>
        <a:xfrm>
          <a:off x="6921500" y="58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112067</xdr:rowOff>
    </xdr:from>
    <xdr:ext cx="534377" cy="259045"/>
    <xdr:sp macro="" textlink="">
      <xdr:nvSpPr>
        <xdr:cNvPr id="313" name="テキスト ボックス 312"/>
        <xdr:cNvSpPr txBox="1"/>
      </xdr:nvSpPr>
      <xdr:spPr>
        <a:xfrm>
          <a:off x="6705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164567</xdr:rowOff>
    </xdr:from>
    <xdr:to>
      <xdr:col>15</xdr:col>
      <xdr:colOff>231775</xdr:colOff>
      <xdr:row>33</xdr:row>
      <xdr:rowOff>94717</xdr:rowOff>
    </xdr:to>
    <xdr:sp macro="" textlink="">
      <xdr:nvSpPr>
        <xdr:cNvPr id="319" name="円/楕円 318"/>
        <xdr:cNvSpPr/>
      </xdr:nvSpPr>
      <xdr:spPr>
        <a:xfrm>
          <a:off x="10426700" y="56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79494</xdr:rowOff>
    </xdr:from>
    <xdr:ext cx="534377" cy="259045"/>
    <xdr:sp macro="" textlink="">
      <xdr:nvSpPr>
        <xdr:cNvPr id="320" name="補助費等該当値テキスト"/>
        <xdr:cNvSpPr txBox="1"/>
      </xdr:nvSpPr>
      <xdr:spPr>
        <a:xfrm>
          <a:off x="10528300" y="556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49352</xdr:rowOff>
    </xdr:from>
    <xdr:to>
      <xdr:col>14</xdr:col>
      <xdr:colOff>79375</xdr:colOff>
      <xdr:row>32</xdr:row>
      <xdr:rowOff>150952</xdr:rowOff>
    </xdr:to>
    <xdr:sp macro="" textlink="">
      <xdr:nvSpPr>
        <xdr:cNvPr id="321" name="円/楕円 320"/>
        <xdr:cNvSpPr/>
      </xdr:nvSpPr>
      <xdr:spPr>
        <a:xfrm>
          <a:off x="9588500" y="5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167479</xdr:rowOff>
    </xdr:from>
    <xdr:ext cx="534377" cy="259045"/>
    <xdr:sp macro="" textlink="">
      <xdr:nvSpPr>
        <xdr:cNvPr id="322" name="テキスト ボックス 321"/>
        <xdr:cNvSpPr txBox="1"/>
      </xdr:nvSpPr>
      <xdr:spPr>
        <a:xfrm>
          <a:off x="9372111" y="53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151765</xdr:rowOff>
    </xdr:from>
    <xdr:to>
      <xdr:col>12</xdr:col>
      <xdr:colOff>561975</xdr:colOff>
      <xdr:row>33</xdr:row>
      <xdr:rowOff>81915</xdr:rowOff>
    </xdr:to>
    <xdr:sp macro="" textlink="">
      <xdr:nvSpPr>
        <xdr:cNvPr id="323" name="円/楕円 322"/>
        <xdr:cNvSpPr/>
      </xdr:nvSpPr>
      <xdr:spPr>
        <a:xfrm>
          <a:off x="8699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98442</xdr:rowOff>
    </xdr:from>
    <xdr:ext cx="534377" cy="259045"/>
    <xdr:sp macro="" textlink="">
      <xdr:nvSpPr>
        <xdr:cNvPr id="324" name="テキスト ボックス 323"/>
        <xdr:cNvSpPr txBox="1"/>
      </xdr:nvSpPr>
      <xdr:spPr>
        <a:xfrm>
          <a:off x="8483111" y="54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93929</xdr:rowOff>
    </xdr:from>
    <xdr:to>
      <xdr:col>11</xdr:col>
      <xdr:colOff>358775</xdr:colOff>
      <xdr:row>31</xdr:row>
      <xdr:rowOff>24079</xdr:rowOff>
    </xdr:to>
    <xdr:sp macro="" textlink="">
      <xdr:nvSpPr>
        <xdr:cNvPr id="325" name="円/楕円 324"/>
        <xdr:cNvSpPr/>
      </xdr:nvSpPr>
      <xdr:spPr>
        <a:xfrm>
          <a:off x="7810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40606</xdr:rowOff>
    </xdr:from>
    <xdr:ext cx="534377" cy="259045"/>
    <xdr:sp macro="" textlink="">
      <xdr:nvSpPr>
        <xdr:cNvPr id="326" name="テキスト ボックス 325"/>
        <xdr:cNvSpPr txBox="1"/>
      </xdr:nvSpPr>
      <xdr:spPr>
        <a:xfrm>
          <a:off x="7594111" y="50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17544</xdr:rowOff>
    </xdr:from>
    <xdr:to>
      <xdr:col>10</xdr:col>
      <xdr:colOff>155575</xdr:colOff>
      <xdr:row>32</xdr:row>
      <xdr:rowOff>119144</xdr:rowOff>
    </xdr:to>
    <xdr:sp macro="" textlink="">
      <xdr:nvSpPr>
        <xdr:cNvPr id="327" name="円/楕円 326"/>
        <xdr:cNvSpPr/>
      </xdr:nvSpPr>
      <xdr:spPr>
        <a:xfrm>
          <a:off x="6921500" y="55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135671</xdr:rowOff>
    </xdr:from>
    <xdr:ext cx="534377" cy="259045"/>
    <xdr:sp macro="" textlink="">
      <xdr:nvSpPr>
        <xdr:cNvPr id="328" name="テキスト ボックス 327"/>
        <xdr:cNvSpPr txBox="1"/>
      </xdr:nvSpPr>
      <xdr:spPr>
        <a:xfrm>
          <a:off x="6705111" y="52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41" name="テキスト ボックス 34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3" name="テキスト ボックス 34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5" name="テキスト ボックス 34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7" name="テキスト ボックス 34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51" name="直線コネクタ 350"/>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52"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53" name="直線コネクタ 352"/>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4"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5" name="直線コネクタ 354"/>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79807</xdr:rowOff>
    </xdr:from>
    <xdr:to>
      <xdr:col>15</xdr:col>
      <xdr:colOff>180975</xdr:colOff>
      <xdr:row>56</xdr:row>
      <xdr:rowOff>89477</xdr:rowOff>
    </xdr:to>
    <xdr:cxnSp macro="">
      <xdr:nvCxnSpPr>
        <xdr:cNvPr id="356" name="直線コネクタ 355"/>
        <xdr:cNvCxnSpPr/>
      </xdr:nvCxnSpPr>
      <xdr:spPr>
        <a:xfrm>
          <a:off x="9639300" y="9681007"/>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7"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8" name="フローチャート : 判断 357"/>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67920</xdr:rowOff>
    </xdr:from>
    <xdr:to>
      <xdr:col>14</xdr:col>
      <xdr:colOff>28575</xdr:colOff>
      <xdr:row>56</xdr:row>
      <xdr:rowOff>79807</xdr:rowOff>
    </xdr:to>
    <xdr:cxnSp macro="">
      <xdr:nvCxnSpPr>
        <xdr:cNvPr id="359" name="直線コネクタ 358"/>
        <xdr:cNvCxnSpPr/>
      </xdr:nvCxnSpPr>
      <xdr:spPr>
        <a:xfrm>
          <a:off x="8750300" y="966912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60" name="フローチャート : 判断 359"/>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61" name="テキスト ボックス 360"/>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67920</xdr:rowOff>
    </xdr:from>
    <xdr:to>
      <xdr:col>12</xdr:col>
      <xdr:colOff>511175</xdr:colOff>
      <xdr:row>57</xdr:row>
      <xdr:rowOff>50957</xdr:rowOff>
    </xdr:to>
    <xdr:cxnSp macro="">
      <xdr:nvCxnSpPr>
        <xdr:cNvPr id="362" name="直線コネクタ 361"/>
        <xdr:cNvCxnSpPr/>
      </xdr:nvCxnSpPr>
      <xdr:spPr>
        <a:xfrm flipV="1">
          <a:off x="7861300" y="9669120"/>
          <a:ext cx="889000" cy="1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63" name="フローチャート : 判断 362"/>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4" name="テキスト ボックス 363"/>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50957</xdr:rowOff>
    </xdr:from>
    <xdr:to>
      <xdr:col>11</xdr:col>
      <xdr:colOff>307975</xdr:colOff>
      <xdr:row>57</xdr:row>
      <xdr:rowOff>109913</xdr:rowOff>
    </xdr:to>
    <xdr:cxnSp macro="">
      <xdr:nvCxnSpPr>
        <xdr:cNvPr id="365" name="直線コネクタ 364"/>
        <xdr:cNvCxnSpPr/>
      </xdr:nvCxnSpPr>
      <xdr:spPr>
        <a:xfrm flipV="1">
          <a:off x="6972300" y="9823607"/>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6" name="フローチャート : 判断 365"/>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7" name="テキスト ボックス 366"/>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8" name="フローチャート : 判断 367"/>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9" name="テキスト ボックス 368"/>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38677</xdr:rowOff>
    </xdr:from>
    <xdr:to>
      <xdr:col>15</xdr:col>
      <xdr:colOff>231775</xdr:colOff>
      <xdr:row>56</xdr:row>
      <xdr:rowOff>140277</xdr:rowOff>
    </xdr:to>
    <xdr:sp macro="" textlink="">
      <xdr:nvSpPr>
        <xdr:cNvPr id="375" name="円/楕円 374"/>
        <xdr:cNvSpPr/>
      </xdr:nvSpPr>
      <xdr:spPr>
        <a:xfrm>
          <a:off x="10426700" y="96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17104</xdr:rowOff>
    </xdr:from>
    <xdr:ext cx="534377" cy="259045"/>
    <xdr:sp macro="" textlink="">
      <xdr:nvSpPr>
        <xdr:cNvPr id="376" name="普通建設事業費該当値テキスト"/>
        <xdr:cNvSpPr txBox="1"/>
      </xdr:nvSpPr>
      <xdr:spPr>
        <a:xfrm>
          <a:off x="10528300" y="96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29007</xdr:rowOff>
    </xdr:from>
    <xdr:to>
      <xdr:col>14</xdr:col>
      <xdr:colOff>79375</xdr:colOff>
      <xdr:row>56</xdr:row>
      <xdr:rowOff>130607</xdr:rowOff>
    </xdr:to>
    <xdr:sp macro="" textlink="">
      <xdr:nvSpPr>
        <xdr:cNvPr id="377" name="円/楕円 376"/>
        <xdr:cNvSpPr/>
      </xdr:nvSpPr>
      <xdr:spPr>
        <a:xfrm>
          <a:off x="9588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121734</xdr:rowOff>
    </xdr:from>
    <xdr:ext cx="534377" cy="259045"/>
    <xdr:sp macro="" textlink="">
      <xdr:nvSpPr>
        <xdr:cNvPr id="378" name="テキスト ボックス 377"/>
        <xdr:cNvSpPr txBox="1"/>
      </xdr:nvSpPr>
      <xdr:spPr>
        <a:xfrm>
          <a:off x="9372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17120</xdr:rowOff>
    </xdr:from>
    <xdr:to>
      <xdr:col>12</xdr:col>
      <xdr:colOff>561975</xdr:colOff>
      <xdr:row>56</xdr:row>
      <xdr:rowOff>118720</xdr:rowOff>
    </xdr:to>
    <xdr:sp macro="" textlink="">
      <xdr:nvSpPr>
        <xdr:cNvPr id="379" name="円/楕円 378"/>
        <xdr:cNvSpPr/>
      </xdr:nvSpPr>
      <xdr:spPr>
        <a:xfrm>
          <a:off x="8699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109847</xdr:rowOff>
    </xdr:from>
    <xdr:ext cx="534377" cy="259045"/>
    <xdr:sp macro="" textlink="">
      <xdr:nvSpPr>
        <xdr:cNvPr id="380" name="テキスト ボックス 379"/>
        <xdr:cNvSpPr txBox="1"/>
      </xdr:nvSpPr>
      <xdr:spPr>
        <a:xfrm>
          <a:off x="8483111"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xdr:rowOff>
    </xdr:from>
    <xdr:to>
      <xdr:col>11</xdr:col>
      <xdr:colOff>358775</xdr:colOff>
      <xdr:row>57</xdr:row>
      <xdr:rowOff>101757</xdr:rowOff>
    </xdr:to>
    <xdr:sp macro="" textlink="">
      <xdr:nvSpPr>
        <xdr:cNvPr id="381" name="円/楕円 380"/>
        <xdr:cNvSpPr/>
      </xdr:nvSpPr>
      <xdr:spPr>
        <a:xfrm>
          <a:off x="7810500" y="97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92884</xdr:rowOff>
    </xdr:from>
    <xdr:ext cx="534377" cy="259045"/>
    <xdr:sp macro="" textlink="">
      <xdr:nvSpPr>
        <xdr:cNvPr id="382" name="テキスト ボックス 381"/>
        <xdr:cNvSpPr txBox="1"/>
      </xdr:nvSpPr>
      <xdr:spPr>
        <a:xfrm>
          <a:off x="7594111" y="98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59113</xdr:rowOff>
    </xdr:from>
    <xdr:to>
      <xdr:col>10</xdr:col>
      <xdr:colOff>155575</xdr:colOff>
      <xdr:row>57</xdr:row>
      <xdr:rowOff>160713</xdr:rowOff>
    </xdr:to>
    <xdr:sp macro="" textlink="">
      <xdr:nvSpPr>
        <xdr:cNvPr id="383" name="円/楕円 382"/>
        <xdr:cNvSpPr/>
      </xdr:nvSpPr>
      <xdr:spPr>
        <a:xfrm>
          <a:off x="6921500" y="98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151840</xdr:rowOff>
    </xdr:from>
    <xdr:ext cx="534377" cy="259045"/>
    <xdr:sp macro="" textlink="">
      <xdr:nvSpPr>
        <xdr:cNvPr id="384" name="テキスト ボックス 383"/>
        <xdr:cNvSpPr txBox="1"/>
      </xdr:nvSpPr>
      <xdr:spPr>
        <a:xfrm>
          <a:off x="6705111" y="99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8" name="直線コネクタ 407"/>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9"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10" name="直線コネクタ 409"/>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11"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12" name="直線コネクタ 411"/>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32562</xdr:rowOff>
    </xdr:from>
    <xdr:to>
      <xdr:col>15</xdr:col>
      <xdr:colOff>180975</xdr:colOff>
      <xdr:row>77</xdr:row>
      <xdr:rowOff>98285</xdr:rowOff>
    </xdr:to>
    <xdr:cxnSp macro="">
      <xdr:nvCxnSpPr>
        <xdr:cNvPr id="413" name="直線コネクタ 412"/>
        <xdr:cNvCxnSpPr/>
      </xdr:nvCxnSpPr>
      <xdr:spPr>
        <a:xfrm>
          <a:off x="9639300" y="13062762"/>
          <a:ext cx="8382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4"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5" name="フローチャート : 判断 414"/>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32562</xdr:rowOff>
    </xdr:from>
    <xdr:to>
      <xdr:col>14</xdr:col>
      <xdr:colOff>28575</xdr:colOff>
      <xdr:row>76</xdr:row>
      <xdr:rowOff>47041</xdr:rowOff>
    </xdr:to>
    <xdr:cxnSp macro="">
      <xdr:nvCxnSpPr>
        <xdr:cNvPr id="416" name="直線コネクタ 415"/>
        <xdr:cNvCxnSpPr/>
      </xdr:nvCxnSpPr>
      <xdr:spPr>
        <a:xfrm flipV="1">
          <a:off x="8750300" y="1306276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7" name="フローチャート : 判断 416"/>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8" name="テキスト ボックス 417"/>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9" name="フローチャート : 判断 418"/>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20" name="テキスト ボックス 419"/>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47485</xdr:rowOff>
    </xdr:from>
    <xdr:to>
      <xdr:col>15</xdr:col>
      <xdr:colOff>231775</xdr:colOff>
      <xdr:row>77</xdr:row>
      <xdr:rowOff>149085</xdr:rowOff>
    </xdr:to>
    <xdr:sp macro="" textlink="">
      <xdr:nvSpPr>
        <xdr:cNvPr id="426" name="円/楕円 425"/>
        <xdr:cNvSpPr/>
      </xdr:nvSpPr>
      <xdr:spPr>
        <a:xfrm>
          <a:off x="104267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25912</xdr:rowOff>
    </xdr:from>
    <xdr:ext cx="469744" cy="259045"/>
    <xdr:sp macro="" textlink="">
      <xdr:nvSpPr>
        <xdr:cNvPr id="427" name="普通建設事業費 （ うち新規整備　）該当値テキスト"/>
        <xdr:cNvSpPr txBox="1"/>
      </xdr:nvSpPr>
      <xdr:spPr>
        <a:xfrm>
          <a:off x="10528300" y="132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153212</xdr:rowOff>
    </xdr:from>
    <xdr:to>
      <xdr:col>14</xdr:col>
      <xdr:colOff>79375</xdr:colOff>
      <xdr:row>76</xdr:row>
      <xdr:rowOff>83362</xdr:rowOff>
    </xdr:to>
    <xdr:sp macro="" textlink="">
      <xdr:nvSpPr>
        <xdr:cNvPr id="428" name="円/楕円 427"/>
        <xdr:cNvSpPr/>
      </xdr:nvSpPr>
      <xdr:spPr>
        <a:xfrm>
          <a:off x="9588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74489</xdr:rowOff>
    </xdr:from>
    <xdr:ext cx="534377" cy="259045"/>
    <xdr:sp macro="" textlink="">
      <xdr:nvSpPr>
        <xdr:cNvPr id="429" name="テキスト ボックス 428"/>
        <xdr:cNvSpPr txBox="1"/>
      </xdr:nvSpPr>
      <xdr:spPr>
        <a:xfrm>
          <a:off x="9372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167691</xdr:rowOff>
    </xdr:from>
    <xdr:to>
      <xdr:col>12</xdr:col>
      <xdr:colOff>561975</xdr:colOff>
      <xdr:row>76</xdr:row>
      <xdr:rowOff>97841</xdr:rowOff>
    </xdr:to>
    <xdr:sp macro="" textlink="">
      <xdr:nvSpPr>
        <xdr:cNvPr id="430" name="円/楕円 429"/>
        <xdr:cNvSpPr/>
      </xdr:nvSpPr>
      <xdr:spPr>
        <a:xfrm>
          <a:off x="8699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88968</xdr:rowOff>
    </xdr:from>
    <xdr:ext cx="534377" cy="259045"/>
    <xdr:sp macro="" textlink="">
      <xdr:nvSpPr>
        <xdr:cNvPr id="431" name="テキスト ボックス 430"/>
        <xdr:cNvSpPr txBox="1"/>
      </xdr:nvSpPr>
      <xdr:spPr>
        <a:xfrm>
          <a:off x="8483111"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4" name="テキスト ボックス 44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8" name="テキスト ボックス 447"/>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2" name="直線コネクタ 451"/>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3"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4" name="直線コネクタ 453"/>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5"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6" name="直線コネクタ 455"/>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170275</xdr:rowOff>
    </xdr:from>
    <xdr:to>
      <xdr:col>15</xdr:col>
      <xdr:colOff>180975</xdr:colOff>
      <xdr:row>95</xdr:row>
      <xdr:rowOff>70149</xdr:rowOff>
    </xdr:to>
    <xdr:cxnSp macro="">
      <xdr:nvCxnSpPr>
        <xdr:cNvPr id="457" name="直線コネクタ 456"/>
        <xdr:cNvCxnSpPr/>
      </xdr:nvCxnSpPr>
      <xdr:spPr>
        <a:xfrm flipV="1">
          <a:off x="9639300" y="16115125"/>
          <a:ext cx="838200" cy="2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8"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9" name="フローチャート : 判断 458"/>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165703</xdr:rowOff>
    </xdr:from>
    <xdr:to>
      <xdr:col>14</xdr:col>
      <xdr:colOff>28575</xdr:colOff>
      <xdr:row>95</xdr:row>
      <xdr:rowOff>70149</xdr:rowOff>
    </xdr:to>
    <xdr:cxnSp macro="">
      <xdr:nvCxnSpPr>
        <xdr:cNvPr id="460" name="直線コネクタ 459"/>
        <xdr:cNvCxnSpPr/>
      </xdr:nvCxnSpPr>
      <xdr:spPr>
        <a:xfrm>
          <a:off x="8750300" y="16282003"/>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61" name="フローチャート : 判断 460"/>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62" name="テキスト ボックス 461"/>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3" name="フローチャート : 判断 462"/>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4" name="テキスト ボックス 463"/>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119475</xdr:rowOff>
    </xdr:from>
    <xdr:to>
      <xdr:col>15</xdr:col>
      <xdr:colOff>231775</xdr:colOff>
      <xdr:row>94</xdr:row>
      <xdr:rowOff>49625</xdr:rowOff>
    </xdr:to>
    <xdr:sp macro="" textlink="">
      <xdr:nvSpPr>
        <xdr:cNvPr id="470" name="円/楕円 469"/>
        <xdr:cNvSpPr/>
      </xdr:nvSpPr>
      <xdr:spPr>
        <a:xfrm>
          <a:off x="10426700" y="16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97902</xdr:rowOff>
    </xdr:from>
    <xdr:ext cx="534377" cy="259045"/>
    <xdr:sp macro="" textlink="">
      <xdr:nvSpPr>
        <xdr:cNvPr id="471" name="普通建設事業費 （ うち更新整備　）該当値テキスト"/>
        <xdr:cNvSpPr txBox="1"/>
      </xdr:nvSpPr>
      <xdr:spPr>
        <a:xfrm>
          <a:off x="10528300" y="160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19349</xdr:rowOff>
    </xdr:from>
    <xdr:to>
      <xdr:col>14</xdr:col>
      <xdr:colOff>79375</xdr:colOff>
      <xdr:row>95</xdr:row>
      <xdr:rowOff>120949</xdr:rowOff>
    </xdr:to>
    <xdr:sp macro="" textlink="">
      <xdr:nvSpPr>
        <xdr:cNvPr id="472" name="円/楕円 471"/>
        <xdr:cNvSpPr/>
      </xdr:nvSpPr>
      <xdr:spPr>
        <a:xfrm>
          <a:off x="9588500" y="163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112076</xdr:rowOff>
    </xdr:from>
    <xdr:ext cx="534377" cy="259045"/>
    <xdr:sp macro="" textlink="">
      <xdr:nvSpPr>
        <xdr:cNvPr id="473" name="テキスト ボックス 472"/>
        <xdr:cNvSpPr txBox="1"/>
      </xdr:nvSpPr>
      <xdr:spPr>
        <a:xfrm>
          <a:off x="9372111" y="163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114903</xdr:rowOff>
    </xdr:from>
    <xdr:to>
      <xdr:col>12</xdr:col>
      <xdr:colOff>561975</xdr:colOff>
      <xdr:row>95</xdr:row>
      <xdr:rowOff>45053</xdr:rowOff>
    </xdr:to>
    <xdr:sp macro="" textlink="">
      <xdr:nvSpPr>
        <xdr:cNvPr id="474" name="円/楕円 473"/>
        <xdr:cNvSpPr/>
      </xdr:nvSpPr>
      <xdr:spPr>
        <a:xfrm>
          <a:off x="8699500" y="162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61580</xdr:rowOff>
    </xdr:from>
    <xdr:ext cx="534377" cy="259045"/>
    <xdr:sp macro="" textlink="">
      <xdr:nvSpPr>
        <xdr:cNvPr id="475" name="テキスト ボックス 474"/>
        <xdr:cNvSpPr txBox="1"/>
      </xdr:nvSpPr>
      <xdr:spPr>
        <a:xfrm>
          <a:off x="8483111" y="160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9" name="テキスト ボックス 48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9" name="直線コネクタ 498"/>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2"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3" name="直線コネクタ 502"/>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5"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6" name="フローチャート : 判断 505"/>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8" name="フローチャート : 判断 507"/>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9" name="テキスト ボックス 508"/>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11" name="フローチャート : 判断 510"/>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2" name="テキスト ボックス 511"/>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4" name="フローチャート : 判断 513"/>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5" name="テキスト ボックス 514"/>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6" name="フローチャート : 判断 515"/>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7" name="テキスト ボックス 516"/>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3" name="円/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4"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5" name="円/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6" name="テキスト ボックス 52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7" name="円/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8" name="テキスト ボックス 52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9" name="円/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0" name="テキスト ボックス 52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1" name="円/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2" name="テキスト ボックス 53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2" name="テキスト ボックス 59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4" name="テキスト ボックス 59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6" name="直線コネクタ 605"/>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7"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8" name="直線コネクタ 607"/>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9"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10" name="直線コネクタ 609"/>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162007</xdr:rowOff>
    </xdr:from>
    <xdr:to>
      <xdr:col>23</xdr:col>
      <xdr:colOff>517525</xdr:colOff>
      <xdr:row>70</xdr:row>
      <xdr:rowOff>86017</xdr:rowOff>
    </xdr:to>
    <xdr:cxnSp macro="">
      <xdr:nvCxnSpPr>
        <xdr:cNvPr id="611" name="直線コネクタ 610"/>
        <xdr:cNvCxnSpPr/>
      </xdr:nvCxnSpPr>
      <xdr:spPr>
        <a:xfrm>
          <a:off x="15481300" y="11992057"/>
          <a:ext cx="8382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2"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3" name="フローチャート : 判断 612"/>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162007</xdr:rowOff>
    </xdr:from>
    <xdr:to>
      <xdr:col>22</xdr:col>
      <xdr:colOff>365125</xdr:colOff>
      <xdr:row>70</xdr:row>
      <xdr:rowOff>71501</xdr:rowOff>
    </xdr:to>
    <xdr:cxnSp macro="">
      <xdr:nvCxnSpPr>
        <xdr:cNvPr id="614" name="直線コネクタ 613"/>
        <xdr:cNvCxnSpPr/>
      </xdr:nvCxnSpPr>
      <xdr:spPr>
        <a:xfrm flipV="1">
          <a:off x="14592300" y="1199205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5" name="フローチャート : 判断 614"/>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6" name="テキスト ボックス 615"/>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142329</xdr:rowOff>
    </xdr:from>
    <xdr:to>
      <xdr:col>21</xdr:col>
      <xdr:colOff>161925</xdr:colOff>
      <xdr:row>70</xdr:row>
      <xdr:rowOff>71501</xdr:rowOff>
    </xdr:to>
    <xdr:cxnSp macro="">
      <xdr:nvCxnSpPr>
        <xdr:cNvPr id="617" name="直線コネクタ 616"/>
        <xdr:cNvCxnSpPr/>
      </xdr:nvCxnSpPr>
      <xdr:spPr>
        <a:xfrm>
          <a:off x="13703300" y="11972379"/>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8" name="フローチャート : 判断 617"/>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9" name="テキスト ボックス 618"/>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142329</xdr:rowOff>
    </xdr:from>
    <xdr:to>
      <xdr:col>19</xdr:col>
      <xdr:colOff>644525</xdr:colOff>
      <xdr:row>70</xdr:row>
      <xdr:rowOff>108706</xdr:rowOff>
    </xdr:to>
    <xdr:cxnSp macro="">
      <xdr:nvCxnSpPr>
        <xdr:cNvPr id="620" name="直線コネクタ 619"/>
        <xdr:cNvCxnSpPr/>
      </xdr:nvCxnSpPr>
      <xdr:spPr>
        <a:xfrm flipV="1">
          <a:off x="12814300" y="11972379"/>
          <a:ext cx="889000" cy="1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21" name="フローチャート : 判断 620"/>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2" name="テキスト ボックス 621"/>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3" name="フローチャート : 判断 622"/>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4" name="テキスト ボックス 623"/>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35217</xdr:rowOff>
    </xdr:from>
    <xdr:to>
      <xdr:col>23</xdr:col>
      <xdr:colOff>568325</xdr:colOff>
      <xdr:row>70</xdr:row>
      <xdr:rowOff>136817</xdr:rowOff>
    </xdr:to>
    <xdr:sp macro="" textlink="">
      <xdr:nvSpPr>
        <xdr:cNvPr id="630" name="円/楕円 629"/>
        <xdr:cNvSpPr/>
      </xdr:nvSpPr>
      <xdr:spPr>
        <a:xfrm>
          <a:off x="16268700" y="120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159694</xdr:rowOff>
    </xdr:from>
    <xdr:ext cx="534377" cy="259045"/>
    <xdr:sp macro="" textlink="">
      <xdr:nvSpPr>
        <xdr:cNvPr id="631" name="公債費該当値テキスト"/>
        <xdr:cNvSpPr txBox="1"/>
      </xdr:nvSpPr>
      <xdr:spPr>
        <a:xfrm>
          <a:off x="16370300" y="119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98,818</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111207</xdr:rowOff>
    </xdr:from>
    <xdr:to>
      <xdr:col>22</xdr:col>
      <xdr:colOff>415925</xdr:colOff>
      <xdr:row>70</xdr:row>
      <xdr:rowOff>41357</xdr:rowOff>
    </xdr:to>
    <xdr:sp macro="" textlink="">
      <xdr:nvSpPr>
        <xdr:cNvPr id="632" name="円/楕円 631"/>
        <xdr:cNvSpPr/>
      </xdr:nvSpPr>
      <xdr:spPr>
        <a:xfrm>
          <a:off x="15430500" y="119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57884</xdr:rowOff>
    </xdr:from>
    <xdr:ext cx="599010" cy="259045"/>
    <xdr:sp macro="" textlink="">
      <xdr:nvSpPr>
        <xdr:cNvPr id="633" name="テキスト ボックス 632"/>
        <xdr:cNvSpPr txBox="1"/>
      </xdr:nvSpPr>
      <xdr:spPr>
        <a:xfrm>
          <a:off x="15181794" y="117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20701</xdr:rowOff>
    </xdr:from>
    <xdr:to>
      <xdr:col>21</xdr:col>
      <xdr:colOff>212725</xdr:colOff>
      <xdr:row>70</xdr:row>
      <xdr:rowOff>122301</xdr:rowOff>
    </xdr:to>
    <xdr:sp macro="" textlink="">
      <xdr:nvSpPr>
        <xdr:cNvPr id="634" name="円/楕円 633"/>
        <xdr:cNvSpPr/>
      </xdr:nvSpPr>
      <xdr:spPr>
        <a:xfrm>
          <a:off x="14541500" y="120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138828</xdr:rowOff>
    </xdr:from>
    <xdr:ext cx="534377" cy="259045"/>
    <xdr:sp macro="" textlink="">
      <xdr:nvSpPr>
        <xdr:cNvPr id="635" name="テキスト ボックス 634"/>
        <xdr:cNvSpPr txBox="1"/>
      </xdr:nvSpPr>
      <xdr:spPr>
        <a:xfrm>
          <a:off x="14325111" y="117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99,580</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91529</xdr:rowOff>
    </xdr:from>
    <xdr:to>
      <xdr:col>20</xdr:col>
      <xdr:colOff>9525</xdr:colOff>
      <xdr:row>70</xdr:row>
      <xdr:rowOff>21679</xdr:rowOff>
    </xdr:to>
    <xdr:sp macro="" textlink="">
      <xdr:nvSpPr>
        <xdr:cNvPr id="636" name="円/楕円 635"/>
        <xdr:cNvSpPr/>
      </xdr:nvSpPr>
      <xdr:spPr>
        <a:xfrm>
          <a:off x="13652500" y="119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38206</xdr:rowOff>
    </xdr:from>
    <xdr:ext cx="599010" cy="259045"/>
    <xdr:sp macro="" textlink="">
      <xdr:nvSpPr>
        <xdr:cNvPr id="637" name="テキスト ボックス 636"/>
        <xdr:cNvSpPr txBox="1"/>
      </xdr:nvSpPr>
      <xdr:spPr>
        <a:xfrm>
          <a:off x="13403794" y="116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57906</xdr:rowOff>
    </xdr:from>
    <xdr:to>
      <xdr:col>18</xdr:col>
      <xdr:colOff>492125</xdr:colOff>
      <xdr:row>70</xdr:row>
      <xdr:rowOff>159506</xdr:rowOff>
    </xdr:to>
    <xdr:sp macro="" textlink="">
      <xdr:nvSpPr>
        <xdr:cNvPr id="638" name="円/楕円 637"/>
        <xdr:cNvSpPr/>
      </xdr:nvSpPr>
      <xdr:spPr>
        <a:xfrm>
          <a:off x="12763500" y="120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4583</xdr:rowOff>
    </xdr:from>
    <xdr:ext cx="534377" cy="259045"/>
    <xdr:sp macro="" textlink="">
      <xdr:nvSpPr>
        <xdr:cNvPr id="639" name="テキスト ボックス 638"/>
        <xdr:cNvSpPr txBox="1"/>
      </xdr:nvSpPr>
      <xdr:spPr>
        <a:xfrm>
          <a:off x="12547111" y="118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161482</xdr:rowOff>
    </xdr:from>
    <xdr:to>
      <xdr:col>23</xdr:col>
      <xdr:colOff>516889</xdr:colOff>
      <xdr:row>99</xdr:row>
      <xdr:rowOff>98160</xdr:rowOff>
    </xdr:to>
    <xdr:cxnSp macro="">
      <xdr:nvCxnSpPr>
        <xdr:cNvPr id="665" name="直線コネクタ 664"/>
        <xdr:cNvCxnSpPr/>
      </xdr:nvCxnSpPr>
      <xdr:spPr>
        <a:xfrm flipV="1">
          <a:off x="16317595" y="16449232"/>
          <a:ext cx="1269" cy="62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66"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67" name="直線コネクタ 666"/>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108159</xdr:rowOff>
    </xdr:from>
    <xdr:ext cx="534377" cy="259045"/>
    <xdr:sp macro="" textlink="">
      <xdr:nvSpPr>
        <xdr:cNvPr id="668" name="積立金最大値テキスト"/>
        <xdr:cNvSpPr txBox="1"/>
      </xdr:nvSpPr>
      <xdr:spPr>
        <a:xfrm>
          <a:off x="16370300" y="162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95</xdr:row>
      <xdr:rowOff>161482</xdr:rowOff>
    </xdr:from>
    <xdr:to>
      <xdr:col>23</xdr:col>
      <xdr:colOff>606425</xdr:colOff>
      <xdr:row>95</xdr:row>
      <xdr:rowOff>161482</xdr:rowOff>
    </xdr:to>
    <xdr:cxnSp macro="">
      <xdr:nvCxnSpPr>
        <xdr:cNvPr id="669" name="直線コネクタ 668"/>
        <xdr:cNvCxnSpPr/>
      </xdr:nvCxnSpPr>
      <xdr:spPr>
        <a:xfrm>
          <a:off x="16230600" y="1644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119191</xdr:rowOff>
    </xdr:from>
    <xdr:to>
      <xdr:col>23</xdr:col>
      <xdr:colOff>517525</xdr:colOff>
      <xdr:row>99</xdr:row>
      <xdr:rowOff>19751</xdr:rowOff>
    </xdr:to>
    <xdr:cxnSp macro="">
      <xdr:nvCxnSpPr>
        <xdr:cNvPr id="670" name="直線コネクタ 669"/>
        <xdr:cNvCxnSpPr/>
      </xdr:nvCxnSpPr>
      <xdr:spPr>
        <a:xfrm>
          <a:off x="15481300" y="16921291"/>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113279</xdr:rowOff>
    </xdr:from>
    <xdr:ext cx="469744" cy="259045"/>
    <xdr:sp macro="" textlink="">
      <xdr:nvSpPr>
        <xdr:cNvPr id="671" name="積立金平均値テキスト"/>
        <xdr:cNvSpPr txBox="1"/>
      </xdr:nvSpPr>
      <xdr:spPr>
        <a:xfrm>
          <a:off x="16370300" y="16743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90402</xdr:rowOff>
    </xdr:from>
    <xdr:to>
      <xdr:col>23</xdr:col>
      <xdr:colOff>568325</xdr:colOff>
      <xdr:row>99</xdr:row>
      <xdr:rowOff>20552</xdr:rowOff>
    </xdr:to>
    <xdr:sp macro="" textlink="">
      <xdr:nvSpPr>
        <xdr:cNvPr id="672" name="フローチャート : 判断 671"/>
        <xdr:cNvSpPr/>
      </xdr:nvSpPr>
      <xdr:spPr>
        <a:xfrm>
          <a:off x="16268700" y="16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14329</xdr:rowOff>
    </xdr:from>
    <xdr:to>
      <xdr:col>22</xdr:col>
      <xdr:colOff>365125</xdr:colOff>
      <xdr:row>98</xdr:row>
      <xdr:rowOff>119191</xdr:rowOff>
    </xdr:to>
    <xdr:cxnSp macro="">
      <xdr:nvCxnSpPr>
        <xdr:cNvPr id="673" name="直線コネクタ 672"/>
        <xdr:cNvCxnSpPr/>
      </xdr:nvCxnSpPr>
      <xdr:spPr>
        <a:xfrm>
          <a:off x="14592300" y="16644979"/>
          <a:ext cx="8890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63427</xdr:rowOff>
    </xdr:from>
    <xdr:to>
      <xdr:col>22</xdr:col>
      <xdr:colOff>415925</xdr:colOff>
      <xdr:row>98</xdr:row>
      <xdr:rowOff>165027</xdr:rowOff>
    </xdr:to>
    <xdr:sp macro="" textlink="">
      <xdr:nvSpPr>
        <xdr:cNvPr id="674" name="フローチャート : 判断 673"/>
        <xdr:cNvSpPr/>
      </xdr:nvSpPr>
      <xdr:spPr>
        <a:xfrm>
          <a:off x="15430500" y="16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10104</xdr:rowOff>
    </xdr:from>
    <xdr:ext cx="469744" cy="259045"/>
    <xdr:sp macro="" textlink="">
      <xdr:nvSpPr>
        <xdr:cNvPr id="675" name="テキスト ボックス 674"/>
        <xdr:cNvSpPr txBox="1"/>
      </xdr:nvSpPr>
      <xdr:spPr>
        <a:xfrm>
          <a:off x="15246427" y="1664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7896</xdr:rowOff>
    </xdr:from>
    <xdr:to>
      <xdr:col>21</xdr:col>
      <xdr:colOff>161925</xdr:colOff>
      <xdr:row>97</xdr:row>
      <xdr:rowOff>14329</xdr:rowOff>
    </xdr:to>
    <xdr:cxnSp macro="">
      <xdr:nvCxnSpPr>
        <xdr:cNvPr id="676" name="直線コネクタ 675"/>
        <xdr:cNvCxnSpPr/>
      </xdr:nvCxnSpPr>
      <xdr:spPr>
        <a:xfrm>
          <a:off x="13703300" y="16295646"/>
          <a:ext cx="889000" cy="3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52879</xdr:rowOff>
    </xdr:from>
    <xdr:to>
      <xdr:col>21</xdr:col>
      <xdr:colOff>212725</xdr:colOff>
      <xdr:row>98</xdr:row>
      <xdr:rowOff>154479</xdr:rowOff>
    </xdr:to>
    <xdr:sp macro="" textlink="">
      <xdr:nvSpPr>
        <xdr:cNvPr id="677" name="フローチャート : 判断 676"/>
        <xdr:cNvSpPr/>
      </xdr:nvSpPr>
      <xdr:spPr>
        <a:xfrm>
          <a:off x="14541500" y="168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145606</xdr:rowOff>
    </xdr:from>
    <xdr:ext cx="469744" cy="259045"/>
    <xdr:sp macro="" textlink="">
      <xdr:nvSpPr>
        <xdr:cNvPr id="678" name="テキスト ボックス 677"/>
        <xdr:cNvSpPr txBox="1"/>
      </xdr:nvSpPr>
      <xdr:spPr>
        <a:xfrm>
          <a:off x="14357427" y="169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25857</xdr:rowOff>
    </xdr:from>
    <xdr:to>
      <xdr:col>19</xdr:col>
      <xdr:colOff>644525</xdr:colOff>
      <xdr:row>95</xdr:row>
      <xdr:rowOff>7896</xdr:rowOff>
    </xdr:to>
    <xdr:cxnSp macro="">
      <xdr:nvCxnSpPr>
        <xdr:cNvPr id="679" name="直線コネクタ 678"/>
        <xdr:cNvCxnSpPr/>
      </xdr:nvCxnSpPr>
      <xdr:spPr>
        <a:xfrm>
          <a:off x="12814300" y="15456357"/>
          <a:ext cx="889000" cy="8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127076</xdr:rowOff>
    </xdr:from>
    <xdr:to>
      <xdr:col>20</xdr:col>
      <xdr:colOff>9525</xdr:colOff>
      <xdr:row>98</xdr:row>
      <xdr:rowOff>57226</xdr:rowOff>
    </xdr:to>
    <xdr:sp macro="" textlink="">
      <xdr:nvSpPr>
        <xdr:cNvPr id="680" name="フローチャート : 判断 679"/>
        <xdr:cNvSpPr/>
      </xdr:nvSpPr>
      <xdr:spPr>
        <a:xfrm>
          <a:off x="13652500" y="167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48353</xdr:rowOff>
    </xdr:from>
    <xdr:ext cx="469744" cy="259045"/>
    <xdr:sp macro="" textlink="">
      <xdr:nvSpPr>
        <xdr:cNvPr id="681" name="テキスト ボックス 680"/>
        <xdr:cNvSpPr txBox="1"/>
      </xdr:nvSpPr>
      <xdr:spPr>
        <a:xfrm>
          <a:off x="13468427"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19765</xdr:rowOff>
    </xdr:from>
    <xdr:to>
      <xdr:col>18</xdr:col>
      <xdr:colOff>492125</xdr:colOff>
      <xdr:row>97</xdr:row>
      <xdr:rowOff>121365</xdr:rowOff>
    </xdr:to>
    <xdr:sp macro="" textlink="">
      <xdr:nvSpPr>
        <xdr:cNvPr id="682" name="フローチャート : 判断 681"/>
        <xdr:cNvSpPr/>
      </xdr:nvSpPr>
      <xdr:spPr>
        <a:xfrm>
          <a:off x="12763500" y="166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112492</xdr:rowOff>
    </xdr:from>
    <xdr:ext cx="534377" cy="259045"/>
    <xdr:sp macro="" textlink="">
      <xdr:nvSpPr>
        <xdr:cNvPr id="683" name="テキスト ボックス 682"/>
        <xdr:cNvSpPr txBox="1"/>
      </xdr:nvSpPr>
      <xdr:spPr>
        <a:xfrm>
          <a:off x="12547111" y="167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140401</xdr:rowOff>
    </xdr:from>
    <xdr:to>
      <xdr:col>23</xdr:col>
      <xdr:colOff>568325</xdr:colOff>
      <xdr:row>99</xdr:row>
      <xdr:rowOff>70551</xdr:rowOff>
    </xdr:to>
    <xdr:sp macro="" textlink="">
      <xdr:nvSpPr>
        <xdr:cNvPr id="689" name="円/楕円 688"/>
        <xdr:cNvSpPr/>
      </xdr:nvSpPr>
      <xdr:spPr>
        <a:xfrm>
          <a:off x="16268700" y="169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68830</xdr:rowOff>
    </xdr:from>
    <xdr:ext cx="469744" cy="259045"/>
    <xdr:sp macro="" textlink="">
      <xdr:nvSpPr>
        <xdr:cNvPr id="690" name="積立金該当値テキスト"/>
        <xdr:cNvSpPr txBox="1"/>
      </xdr:nvSpPr>
      <xdr:spPr>
        <a:xfrm>
          <a:off x="16370300" y="1687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68391</xdr:rowOff>
    </xdr:from>
    <xdr:to>
      <xdr:col>22</xdr:col>
      <xdr:colOff>415925</xdr:colOff>
      <xdr:row>98</xdr:row>
      <xdr:rowOff>169991</xdr:rowOff>
    </xdr:to>
    <xdr:sp macro="" textlink="">
      <xdr:nvSpPr>
        <xdr:cNvPr id="691" name="円/楕円 690"/>
        <xdr:cNvSpPr/>
      </xdr:nvSpPr>
      <xdr:spPr>
        <a:xfrm>
          <a:off x="15430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161118</xdr:rowOff>
    </xdr:from>
    <xdr:ext cx="469744" cy="259045"/>
    <xdr:sp macro="" textlink="">
      <xdr:nvSpPr>
        <xdr:cNvPr id="692" name="テキスト ボックス 691"/>
        <xdr:cNvSpPr txBox="1"/>
      </xdr:nvSpPr>
      <xdr:spPr>
        <a:xfrm>
          <a:off x="15246427"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134979</xdr:rowOff>
    </xdr:from>
    <xdr:to>
      <xdr:col>21</xdr:col>
      <xdr:colOff>212725</xdr:colOff>
      <xdr:row>97</xdr:row>
      <xdr:rowOff>65129</xdr:rowOff>
    </xdr:to>
    <xdr:sp macro="" textlink="">
      <xdr:nvSpPr>
        <xdr:cNvPr id="693" name="円/楕円 692"/>
        <xdr:cNvSpPr/>
      </xdr:nvSpPr>
      <xdr:spPr>
        <a:xfrm>
          <a:off x="14541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81656</xdr:rowOff>
    </xdr:from>
    <xdr:ext cx="534377" cy="259045"/>
    <xdr:sp macro="" textlink="">
      <xdr:nvSpPr>
        <xdr:cNvPr id="694" name="テキスト ボックス 693"/>
        <xdr:cNvSpPr txBox="1"/>
      </xdr:nvSpPr>
      <xdr:spPr>
        <a:xfrm>
          <a:off x="14325111" y="16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128546</xdr:rowOff>
    </xdr:from>
    <xdr:to>
      <xdr:col>20</xdr:col>
      <xdr:colOff>9525</xdr:colOff>
      <xdr:row>95</xdr:row>
      <xdr:rowOff>58696</xdr:rowOff>
    </xdr:to>
    <xdr:sp macro="" textlink="">
      <xdr:nvSpPr>
        <xdr:cNvPr id="695" name="円/楕円 694"/>
        <xdr:cNvSpPr/>
      </xdr:nvSpPr>
      <xdr:spPr>
        <a:xfrm>
          <a:off x="13652500" y="162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75223</xdr:rowOff>
    </xdr:from>
    <xdr:ext cx="534377" cy="259045"/>
    <xdr:sp macro="" textlink="">
      <xdr:nvSpPr>
        <xdr:cNvPr id="696" name="テキスト ボックス 695"/>
        <xdr:cNvSpPr txBox="1"/>
      </xdr:nvSpPr>
      <xdr:spPr>
        <a:xfrm>
          <a:off x="13436111" y="16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146507</xdr:rowOff>
    </xdr:from>
    <xdr:to>
      <xdr:col>18</xdr:col>
      <xdr:colOff>492125</xdr:colOff>
      <xdr:row>90</xdr:row>
      <xdr:rowOff>76657</xdr:rowOff>
    </xdr:to>
    <xdr:sp macro="" textlink="">
      <xdr:nvSpPr>
        <xdr:cNvPr id="697" name="円/楕円 696"/>
        <xdr:cNvSpPr/>
      </xdr:nvSpPr>
      <xdr:spPr>
        <a:xfrm>
          <a:off x="12763500" y="15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93184</xdr:rowOff>
    </xdr:from>
    <xdr:ext cx="534377" cy="259045"/>
    <xdr:sp macro="" textlink="">
      <xdr:nvSpPr>
        <xdr:cNvPr id="698" name="テキスト ボックス 697"/>
        <xdr:cNvSpPr txBox="1"/>
      </xdr:nvSpPr>
      <xdr:spPr>
        <a:xfrm>
          <a:off x="12547111" y="151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141478</xdr:rowOff>
    </xdr:from>
    <xdr:to>
      <xdr:col>32</xdr:col>
      <xdr:colOff>186689</xdr:colOff>
      <xdr:row>39</xdr:row>
      <xdr:rowOff>42799</xdr:rowOff>
    </xdr:to>
    <xdr:cxnSp macro="">
      <xdr:nvCxnSpPr>
        <xdr:cNvPr id="722" name="直線コネクタ 721"/>
        <xdr:cNvCxnSpPr/>
      </xdr:nvCxnSpPr>
      <xdr:spPr>
        <a:xfrm flipV="1">
          <a:off x="22159595" y="5799328"/>
          <a:ext cx="1269" cy="93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46626</xdr:rowOff>
    </xdr:from>
    <xdr:ext cx="313932" cy="259045"/>
    <xdr:sp macro="" textlink="">
      <xdr:nvSpPr>
        <xdr:cNvPr id="723" name="投資及び出資金最小値テキスト"/>
        <xdr:cNvSpPr txBox="1"/>
      </xdr:nvSpPr>
      <xdr:spPr>
        <a:xfrm>
          <a:off x="22212300" y="6733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42799</xdr:rowOff>
    </xdr:from>
    <xdr:to>
      <xdr:col>32</xdr:col>
      <xdr:colOff>276225</xdr:colOff>
      <xdr:row>39</xdr:row>
      <xdr:rowOff>42799</xdr:rowOff>
    </xdr:to>
    <xdr:cxnSp macro="">
      <xdr:nvCxnSpPr>
        <xdr:cNvPr id="724" name="直線コネクタ 723"/>
        <xdr:cNvCxnSpPr/>
      </xdr:nvCxnSpPr>
      <xdr:spPr>
        <a:xfrm>
          <a:off x="22072600" y="67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88155</xdr:rowOff>
    </xdr:from>
    <xdr:ext cx="469744" cy="259045"/>
    <xdr:sp macro="" textlink="">
      <xdr:nvSpPr>
        <xdr:cNvPr id="725" name="投資及び出資金最大値テキスト"/>
        <xdr:cNvSpPr txBox="1"/>
      </xdr:nvSpPr>
      <xdr:spPr>
        <a:xfrm>
          <a:off x="222123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33</xdr:row>
      <xdr:rowOff>141478</xdr:rowOff>
    </xdr:from>
    <xdr:to>
      <xdr:col>32</xdr:col>
      <xdr:colOff>276225</xdr:colOff>
      <xdr:row>33</xdr:row>
      <xdr:rowOff>141478</xdr:rowOff>
    </xdr:to>
    <xdr:cxnSp macro="">
      <xdr:nvCxnSpPr>
        <xdr:cNvPr id="726" name="直線コネクタ 725"/>
        <xdr:cNvCxnSpPr/>
      </xdr:nvCxnSpPr>
      <xdr:spPr>
        <a:xfrm>
          <a:off x="22072600" y="57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147955</xdr:rowOff>
    </xdr:from>
    <xdr:to>
      <xdr:col>32</xdr:col>
      <xdr:colOff>187325</xdr:colOff>
      <xdr:row>38</xdr:row>
      <xdr:rowOff>54991</xdr:rowOff>
    </xdr:to>
    <xdr:cxnSp macro="">
      <xdr:nvCxnSpPr>
        <xdr:cNvPr id="727" name="直線コネクタ 726"/>
        <xdr:cNvCxnSpPr/>
      </xdr:nvCxnSpPr>
      <xdr:spPr>
        <a:xfrm>
          <a:off x="21323300" y="6491605"/>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53611</xdr:rowOff>
    </xdr:from>
    <xdr:ext cx="469744" cy="259045"/>
    <xdr:sp macro="" textlink="">
      <xdr:nvSpPr>
        <xdr:cNvPr id="728" name="投資及び出資金平均値テキスト"/>
        <xdr:cNvSpPr txBox="1"/>
      </xdr:nvSpPr>
      <xdr:spPr>
        <a:xfrm>
          <a:off x="22212300" y="6225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30734</xdr:rowOff>
    </xdr:from>
    <xdr:to>
      <xdr:col>32</xdr:col>
      <xdr:colOff>238125</xdr:colOff>
      <xdr:row>37</xdr:row>
      <xdr:rowOff>132334</xdr:rowOff>
    </xdr:to>
    <xdr:sp macro="" textlink="">
      <xdr:nvSpPr>
        <xdr:cNvPr id="729" name="フローチャート : 判断 728"/>
        <xdr:cNvSpPr/>
      </xdr:nvSpPr>
      <xdr:spPr>
        <a:xfrm>
          <a:off x="221107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119253</xdr:rowOff>
    </xdr:from>
    <xdr:to>
      <xdr:col>31</xdr:col>
      <xdr:colOff>34925</xdr:colOff>
      <xdr:row>37</xdr:row>
      <xdr:rowOff>147955</xdr:rowOff>
    </xdr:to>
    <xdr:cxnSp macro="">
      <xdr:nvCxnSpPr>
        <xdr:cNvPr id="730" name="直線コネクタ 729"/>
        <xdr:cNvCxnSpPr/>
      </xdr:nvCxnSpPr>
      <xdr:spPr>
        <a:xfrm>
          <a:off x="20434300" y="5262753"/>
          <a:ext cx="8890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148082</xdr:rowOff>
    </xdr:from>
    <xdr:to>
      <xdr:col>31</xdr:col>
      <xdr:colOff>85725</xdr:colOff>
      <xdr:row>37</xdr:row>
      <xdr:rowOff>78232</xdr:rowOff>
    </xdr:to>
    <xdr:sp macro="" textlink="">
      <xdr:nvSpPr>
        <xdr:cNvPr id="731" name="フローチャート : 判断 730"/>
        <xdr:cNvSpPr/>
      </xdr:nvSpPr>
      <xdr:spPr>
        <a:xfrm>
          <a:off x="21272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94759</xdr:rowOff>
    </xdr:from>
    <xdr:ext cx="469744" cy="259045"/>
    <xdr:sp macro="" textlink="">
      <xdr:nvSpPr>
        <xdr:cNvPr id="732" name="テキスト ボックス 731"/>
        <xdr:cNvSpPr txBox="1"/>
      </xdr:nvSpPr>
      <xdr:spPr>
        <a:xfrm>
          <a:off x="21088427"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119253</xdr:rowOff>
    </xdr:from>
    <xdr:to>
      <xdr:col>29</xdr:col>
      <xdr:colOff>517525</xdr:colOff>
      <xdr:row>36</xdr:row>
      <xdr:rowOff>166878</xdr:rowOff>
    </xdr:to>
    <xdr:cxnSp macro="">
      <xdr:nvCxnSpPr>
        <xdr:cNvPr id="733" name="直線コネクタ 732"/>
        <xdr:cNvCxnSpPr/>
      </xdr:nvCxnSpPr>
      <xdr:spPr>
        <a:xfrm flipV="1">
          <a:off x="19545300" y="5262753"/>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42799</xdr:rowOff>
    </xdr:from>
    <xdr:to>
      <xdr:col>29</xdr:col>
      <xdr:colOff>568325</xdr:colOff>
      <xdr:row>36</xdr:row>
      <xdr:rowOff>144399</xdr:rowOff>
    </xdr:to>
    <xdr:sp macro="" textlink="">
      <xdr:nvSpPr>
        <xdr:cNvPr id="734" name="フローチャート : 判断 733"/>
        <xdr:cNvSpPr/>
      </xdr:nvSpPr>
      <xdr:spPr>
        <a:xfrm>
          <a:off x="20383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135526</xdr:rowOff>
    </xdr:from>
    <xdr:ext cx="469744" cy="259045"/>
    <xdr:sp macro="" textlink="">
      <xdr:nvSpPr>
        <xdr:cNvPr id="735" name="テキスト ボックス 734"/>
        <xdr:cNvSpPr txBox="1"/>
      </xdr:nvSpPr>
      <xdr:spPr>
        <a:xfrm>
          <a:off x="20199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138176</xdr:rowOff>
    </xdr:from>
    <xdr:to>
      <xdr:col>28</xdr:col>
      <xdr:colOff>314325</xdr:colOff>
      <xdr:row>36</xdr:row>
      <xdr:rowOff>166878</xdr:rowOff>
    </xdr:to>
    <xdr:cxnSp macro="">
      <xdr:nvCxnSpPr>
        <xdr:cNvPr id="736" name="直線コネクタ 735"/>
        <xdr:cNvCxnSpPr/>
      </xdr:nvCxnSpPr>
      <xdr:spPr>
        <a:xfrm>
          <a:off x="18656300" y="631037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37" name="フローチャート : 判断 736"/>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52087</xdr:rowOff>
    </xdr:from>
    <xdr:ext cx="469744" cy="259045"/>
    <xdr:sp macro="" textlink="">
      <xdr:nvSpPr>
        <xdr:cNvPr id="738" name="テキスト ボックス 737"/>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93472</xdr:rowOff>
    </xdr:from>
    <xdr:to>
      <xdr:col>27</xdr:col>
      <xdr:colOff>161925</xdr:colOff>
      <xdr:row>37</xdr:row>
      <xdr:rowOff>23622</xdr:rowOff>
    </xdr:to>
    <xdr:sp macro="" textlink="">
      <xdr:nvSpPr>
        <xdr:cNvPr id="739" name="フローチャート : 判断 738"/>
        <xdr:cNvSpPr/>
      </xdr:nvSpPr>
      <xdr:spPr>
        <a:xfrm>
          <a:off x="18605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14749</xdr:rowOff>
    </xdr:from>
    <xdr:ext cx="469744" cy="259045"/>
    <xdr:sp macro="" textlink="">
      <xdr:nvSpPr>
        <xdr:cNvPr id="740" name="テキスト ボックス 739"/>
        <xdr:cNvSpPr txBox="1"/>
      </xdr:nvSpPr>
      <xdr:spPr>
        <a:xfrm>
          <a:off x="18421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4191</xdr:rowOff>
    </xdr:from>
    <xdr:to>
      <xdr:col>32</xdr:col>
      <xdr:colOff>238125</xdr:colOff>
      <xdr:row>38</xdr:row>
      <xdr:rowOff>105791</xdr:rowOff>
    </xdr:to>
    <xdr:sp macro="" textlink="">
      <xdr:nvSpPr>
        <xdr:cNvPr id="746" name="円/楕円 745"/>
        <xdr:cNvSpPr/>
      </xdr:nvSpPr>
      <xdr:spPr>
        <a:xfrm>
          <a:off x="221107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154068</xdr:rowOff>
    </xdr:from>
    <xdr:ext cx="469744" cy="259045"/>
    <xdr:sp macro="" textlink="">
      <xdr:nvSpPr>
        <xdr:cNvPr id="747" name="投資及び出資金該当値テキスト"/>
        <xdr:cNvSpPr txBox="1"/>
      </xdr:nvSpPr>
      <xdr:spPr>
        <a:xfrm>
          <a:off x="22212300" y="64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97155</xdr:rowOff>
    </xdr:from>
    <xdr:to>
      <xdr:col>31</xdr:col>
      <xdr:colOff>85725</xdr:colOff>
      <xdr:row>38</xdr:row>
      <xdr:rowOff>27305</xdr:rowOff>
    </xdr:to>
    <xdr:sp macro="" textlink="">
      <xdr:nvSpPr>
        <xdr:cNvPr id="748" name="円/楕円 747"/>
        <xdr:cNvSpPr/>
      </xdr:nvSpPr>
      <xdr:spPr>
        <a:xfrm>
          <a:off x="212725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18432</xdr:rowOff>
    </xdr:from>
    <xdr:ext cx="469744" cy="259045"/>
    <xdr:sp macro="" textlink="">
      <xdr:nvSpPr>
        <xdr:cNvPr id="749" name="テキスト ボックス 748"/>
        <xdr:cNvSpPr txBox="1"/>
      </xdr:nvSpPr>
      <xdr:spPr>
        <a:xfrm>
          <a:off x="21088427"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68453</xdr:rowOff>
    </xdr:from>
    <xdr:to>
      <xdr:col>29</xdr:col>
      <xdr:colOff>568325</xdr:colOff>
      <xdr:row>30</xdr:row>
      <xdr:rowOff>170053</xdr:rowOff>
    </xdr:to>
    <xdr:sp macro="" textlink="">
      <xdr:nvSpPr>
        <xdr:cNvPr id="750" name="円/楕円 749"/>
        <xdr:cNvSpPr/>
      </xdr:nvSpPr>
      <xdr:spPr>
        <a:xfrm>
          <a:off x="20383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15130</xdr:rowOff>
    </xdr:from>
    <xdr:ext cx="534377" cy="259045"/>
    <xdr:sp macro="" textlink="">
      <xdr:nvSpPr>
        <xdr:cNvPr id="751" name="テキスト ボックス 750"/>
        <xdr:cNvSpPr txBox="1"/>
      </xdr:nvSpPr>
      <xdr:spPr>
        <a:xfrm>
          <a:off x="20167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116078</xdr:rowOff>
    </xdr:from>
    <xdr:to>
      <xdr:col>28</xdr:col>
      <xdr:colOff>365125</xdr:colOff>
      <xdr:row>37</xdr:row>
      <xdr:rowOff>46228</xdr:rowOff>
    </xdr:to>
    <xdr:sp macro="" textlink="">
      <xdr:nvSpPr>
        <xdr:cNvPr id="752" name="円/楕円 751"/>
        <xdr:cNvSpPr/>
      </xdr:nvSpPr>
      <xdr:spPr>
        <a:xfrm>
          <a:off x="19494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62755</xdr:rowOff>
    </xdr:from>
    <xdr:ext cx="469744" cy="259045"/>
    <xdr:sp macro="" textlink="">
      <xdr:nvSpPr>
        <xdr:cNvPr id="753" name="テキスト ボックス 752"/>
        <xdr:cNvSpPr txBox="1"/>
      </xdr:nvSpPr>
      <xdr:spPr>
        <a:xfrm>
          <a:off x="19310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87376</xdr:rowOff>
    </xdr:from>
    <xdr:to>
      <xdr:col>27</xdr:col>
      <xdr:colOff>161925</xdr:colOff>
      <xdr:row>37</xdr:row>
      <xdr:rowOff>17526</xdr:rowOff>
    </xdr:to>
    <xdr:sp macro="" textlink="">
      <xdr:nvSpPr>
        <xdr:cNvPr id="754" name="円/楕円 753"/>
        <xdr:cNvSpPr/>
      </xdr:nvSpPr>
      <xdr:spPr>
        <a:xfrm>
          <a:off x="18605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34053</xdr:rowOff>
    </xdr:from>
    <xdr:ext cx="469744" cy="259045"/>
    <xdr:sp macro="" textlink="">
      <xdr:nvSpPr>
        <xdr:cNvPr id="755" name="テキスト ボックス 754"/>
        <xdr:cNvSpPr txBox="1"/>
      </xdr:nvSpPr>
      <xdr:spPr>
        <a:xfrm>
          <a:off x="18421427"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7" name="直線コネクタ 776"/>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8"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9" name="直線コネクタ 778"/>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80"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81" name="直線コネクタ 780"/>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17194</xdr:rowOff>
    </xdr:from>
    <xdr:to>
      <xdr:col>32</xdr:col>
      <xdr:colOff>187325</xdr:colOff>
      <xdr:row>54</xdr:row>
      <xdr:rowOff>82253</xdr:rowOff>
    </xdr:to>
    <xdr:cxnSp macro="">
      <xdr:nvCxnSpPr>
        <xdr:cNvPr id="782" name="直線コネクタ 781"/>
        <xdr:cNvCxnSpPr/>
      </xdr:nvCxnSpPr>
      <xdr:spPr>
        <a:xfrm>
          <a:off x="21323300" y="9275494"/>
          <a:ext cx="8382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83"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4" name="フローチャート : 判断 783"/>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136157</xdr:rowOff>
    </xdr:from>
    <xdr:to>
      <xdr:col>31</xdr:col>
      <xdr:colOff>34925</xdr:colOff>
      <xdr:row>54</xdr:row>
      <xdr:rowOff>17194</xdr:rowOff>
    </xdr:to>
    <xdr:cxnSp macro="">
      <xdr:nvCxnSpPr>
        <xdr:cNvPr id="785" name="直線コネクタ 784"/>
        <xdr:cNvCxnSpPr/>
      </xdr:nvCxnSpPr>
      <xdr:spPr>
        <a:xfrm>
          <a:off x="20434300" y="922300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6" name="フローチャート : 判断 785"/>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7" name="テキスト ボックス 786"/>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26200</xdr:rowOff>
    </xdr:from>
    <xdr:to>
      <xdr:col>29</xdr:col>
      <xdr:colOff>517525</xdr:colOff>
      <xdr:row>53</xdr:row>
      <xdr:rowOff>136157</xdr:rowOff>
    </xdr:to>
    <xdr:cxnSp macro="">
      <xdr:nvCxnSpPr>
        <xdr:cNvPr id="788" name="直線コネクタ 787"/>
        <xdr:cNvCxnSpPr/>
      </xdr:nvCxnSpPr>
      <xdr:spPr>
        <a:xfrm>
          <a:off x="19545300" y="9113050"/>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9" name="フローチャート : 判断 788"/>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90" name="テキスト ボックス 789"/>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111285</xdr:rowOff>
    </xdr:from>
    <xdr:to>
      <xdr:col>28</xdr:col>
      <xdr:colOff>314325</xdr:colOff>
      <xdr:row>53</xdr:row>
      <xdr:rowOff>26200</xdr:rowOff>
    </xdr:to>
    <xdr:cxnSp macro="">
      <xdr:nvCxnSpPr>
        <xdr:cNvPr id="791" name="直線コネクタ 790"/>
        <xdr:cNvCxnSpPr/>
      </xdr:nvCxnSpPr>
      <xdr:spPr>
        <a:xfrm>
          <a:off x="18656300" y="9026685"/>
          <a:ext cx="889000" cy="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92" name="フローチャート : 判断 791"/>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93" name="テキスト ボックス 792"/>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4" name="フローチャート : 判断 793"/>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95" name="テキスト ボックス 794"/>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31453</xdr:rowOff>
    </xdr:from>
    <xdr:to>
      <xdr:col>32</xdr:col>
      <xdr:colOff>238125</xdr:colOff>
      <xdr:row>54</xdr:row>
      <xdr:rowOff>133053</xdr:rowOff>
    </xdr:to>
    <xdr:sp macro="" textlink="">
      <xdr:nvSpPr>
        <xdr:cNvPr id="801" name="円/楕円 800"/>
        <xdr:cNvSpPr/>
      </xdr:nvSpPr>
      <xdr:spPr>
        <a:xfrm>
          <a:off x="22110700" y="92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54330</xdr:rowOff>
    </xdr:from>
    <xdr:ext cx="534377" cy="259045"/>
    <xdr:sp macro="" textlink="">
      <xdr:nvSpPr>
        <xdr:cNvPr id="802" name="貸付金該当値テキスト"/>
        <xdr:cNvSpPr txBox="1"/>
      </xdr:nvSpPr>
      <xdr:spPr>
        <a:xfrm>
          <a:off x="22212300" y="91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137844</xdr:rowOff>
    </xdr:from>
    <xdr:to>
      <xdr:col>31</xdr:col>
      <xdr:colOff>85725</xdr:colOff>
      <xdr:row>54</xdr:row>
      <xdr:rowOff>67994</xdr:rowOff>
    </xdr:to>
    <xdr:sp macro="" textlink="">
      <xdr:nvSpPr>
        <xdr:cNvPr id="803" name="円/楕円 802"/>
        <xdr:cNvSpPr/>
      </xdr:nvSpPr>
      <xdr:spPr>
        <a:xfrm>
          <a:off x="21272500" y="92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84521</xdr:rowOff>
    </xdr:from>
    <xdr:ext cx="534377" cy="259045"/>
    <xdr:sp macro="" textlink="">
      <xdr:nvSpPr>
        <xdr:cNvPr id="804" name="テキスト ボックス 803"/>
        <xdr:cNvSpPr txBox="1"/>
      </xdr:nvSpPr>
      <xdr:spPr>
        <a:xfrm>
          <a:off x="21056111" y="8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85357</xdr:rowOff>
    </xdr:from>
    <xdr:to>
      <xdr:col>29</xdr:col>
      <xdr:colOff>568325</xdr:colOff>
      <xdr:row>54</xdr:row>
      <xdr:rowOff>15507</xdr:rowOff>
    </xdr:to>
    <xdr:sp macro="" textlink="">
      <xdr:nvSpPr>
        <xdr:cNvPr id="805" name="円/楕円 804"/>
        <xdr:cNvSpPr/>
      </xdr:nvSpPr>
      <xdr:spPr>
        <a:xfrm>
          <a:off x="20383500" y="91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32034</xdr:rowOff>
    </xdr:from>
    <xdr:ext cx="534377" cy="259045"/>
    <xdr:sp macro="" textlink="">
      <xdr:nvSpPr>
        <xdr:cNvPr id="806" name="テキスト ボックス 805"/>
        <xdr:cNvSpPr txBox="1"/>
      </xdr:nvSpPr>
      <xdr:spPr>
        <a:xfrm>
          <a:off x="20167111" y="8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146850</xdr:rowOff>
    </xdr:from>
    <xdr:to>
      <xdr:col>28</xdr:col>
      <xdr:colOff>365125</xdr:colOff>
      <xdr:row>53</xdr:row>
      <xdr:rowOff>77000</xdr:rowOff>
    </xdr:to>
    <xdr:sp macro="" textlink="">
      <xdr:nvSpPr>
        <xdr:cNvPr id="807" name="円/楕円 806"/>
        <xdr:cNvSpPr/>
      </xdr:nvSpPr>
      <xdr:spPr>
        <a:xfrm>
          <a:off x="19494500" y="90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93527</xdr:rowOff>
    </xdr:from>
    <xdr:ext cx="534377" cy="259045"/>
    <xdr:sp macro="" textlink="">
      <xdr:nvSpPr>
        <xdr:cNvPr id="808" name="テキスト ボックス 807"/>
        <xdr:cNvSpPr txBox="1"/>
      </xdr:nvSpPr>
      <xdr:spPr>
        <a:xfrm>
          <a:off x="19278111" y="88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60485</xdr:rowOff>
    </xdr:from>
    <xdr:to>
      <xdr:col>27</xdr:col>
      <xdr:colOff>161925</xdr:colOff>
      <xdr:row>52</xdr:row>
      <xdr:rowOff>162085</xdr:rowOff>
    </xdr:to>
    <xdr:sp macro="" textlink="">
      <xdr:nvSpPr>
        <xdr:cNvPr id="809" name="円/楕円 808"/>
        <xdr:cNvSpPr/>
      </xdr:nvSpPr>
      <xdr:spPr>
        <a:xfrm>
          <a:off x="18605500" y="89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7162</xdr:rowOff>
    </xdr:from>
    <xdr:ext cx="534377" cy="259045"/>
    <xdr:sp macro="" textlink="">
      <xdr:nvSpPr>
        <xdr:cNvPr id="810" name="テキスト ボックス 809"/>
        <xdr:cNvSpPr txBox="1"/>
      </xdr:nvSpPr>
      <xdr:spPr>
        <a:xfrm>
          <a:off x="18389111" y="87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1" name="テキスト ボックス 83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16218</xdr:rowOff>
    </xdr:from>
    <xdr:to>
      <xdr:col>32</xdr:col>
      <xdr:colOff>186689</xdr:colOff>
      <xdr:row>78</xdr:row>
      <xdr:rowOff>20562</xdr:rowOff>
    </xdr:to>
    <xdr:cxnSp macro="">
      <xdr:nvCxnSpPr>
        <xdr:cNvPr id="835" name="直線コネクタ 834"/>
        <xdr:cNvCxnSpPr/>
      </xdr:nvCxnSpPr>
      <xdr:spPr>
        <a:xfrm flipV="1">
          <a:off x="22159595" y="12532068"/>
          <a:ext cx="1269" cy="86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24389</xdr:rowOff>
    </xdr:from>
    <xdr:ext cx="534377" cy="259045"/>
    <xdr:sp macro="" textlink="">
      <xdr:nvSpPr>
        <xdr:cNvPr id="836" name="繰出金最小値テキスト"/>
        <xdr:cNvSpPr txBox="1"/>
      </xdr:nvSpPr>
      <xdr:spPr>
        <a:xfrm>
          <a:off x="22212300"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78</xdr:row>
      <xdr:rowOff>20562</xdr:rowOff>
    </xdr:from>
    <xdr:to>
      <xdr:col>32</xdr:col>
      <xdr:colOff>276225</xdr:colOff>
      <xdr:row>78</xdr:row>
      <xdr:rowOff>20562</xdr:rowOff>
    </xdr:to>
    <xdr:cxnSp macro="">
      <xdr:nvCxnSpPr>
        <xdr:cNvPr id="837" name="直線コネクタ 836"/>
        <xdr:cNvCxnSpPr/>
      </xdr:nvCxnSpPr>
      <xdr:spPr>
        <a:xfrm>
          <a:off x="22072600" y="1339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134345</xdr:rowOff>
    </xdr:from>
    <xdr:ext cx="534377" cy="259045"/>
    <xdr:sp macro="" textlink="">
      <xdr:nvSpPr>
        <xdr:cNvPr id="838" name="繰出金最大値テキスト"/>
        <xdr:cNvSpPr txBox="1"/>
      </xdr:nvSpPr>
      <xdr:spPr>
        <a:xfrm>
          <a:off x="22212300" y="123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73</xdr:row>
      <xdr:rowOff>16218</xdr:rowOff>
    </xdr:from>
    <xdr:to>
      <xdr:col>32</xdr:col>
      <xdr:colOff>276225</xdr:colOff>
      <xdr:row>73</xdr:row>
      <xdr:rowOff>16218</xdr:rowOff>
    </xdr:to>
    <xdr:cxnSp macro="">
      <xdr:nvCxnSpPr>
        <xdr:cNvPr id="839" name="直線コネクタ 838"/>
        <xdr:cNvCxnSpPr/>
      </xdr:nvCxnSpPr>
      <xdr:spPr>
        <a:xfrm>
          <a:off x="22072600" y="1253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167742</xdr:rowOff>
    </xdr:from>
    <xdr:to>
      <xdr:col>32</xdr:col>
      <xdr:colOff>187325</xdr:colOff>
      <xdr:row>73</xdr:row>
      <xdr:rowOff>32906</xdr:rowOff>
    </xdr:to>
    <xdr:cxnSp macro="">
      <xdr:nvCxnSpPr>
        <xdr:cNvPr id="840" name="直線コネクタ 839"/>
        <xdr:cNvCxnSpPr/>
      </xdr:nvCxnSpPr>
      <xdr:spPr>
        <a:xfrm>
          <a:off x="21323300" y="12169242"/>
          <a:ext cx="8382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105808</xdr:rowOff>
    </xdr:from>
    <xdr:ext cx="534377" cy="259045"/>
    <xdr:sp macro="" textlink="">
      <xdr:nvSpPr>
        <xdr:cNvPr id="841" name="繰出金平均値テキスト"/>
        <xdr:cNvSpPr txBox="1"/>
      </xdr:nvSpPr>
      <xdr:spPr>
        <a:xfrm>
          <a:off x="22212300" y="1296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127381</xdr:rowOff>
    </xdr:from>
    <xdr:to>
      <xdr:col>32</xdr:col>
      <xdr:colOff>238125</xdr:colOff>
      <xdr:row>76</xdr:row>
      <xdr:rowOff>57531</xdr:rowOff>
    </xdr:to>
    <xdr:sp macro="" textlink="">
      <xdr:nvSpPr>
        <xdr:cNvPr id="842" name="フローチャート : 判断 841"/>
        <xdr:cNvSpPr/>
      </xdr:nvSpPr>
      <xdr:spPr>
        <a:xfrm>
          <a:off x="221107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167742</xdr:rowOff>
    </xdr:from>
    <xdr:to>
      <xdr:col>31</xdr:col>
      <xdr:colOff>34925</xdr:colOff>
      <xdr:row>72</xdr:row>
      <xdr:rowOff>160998</xdr:rowOff>
    </xdr:to>
    <xdr:cxnSp macro="">
      <xdr:nvCxnSpPr>
        <xdr:cNvPr id="843" name="直線コネクタ 842"/>
        <xdr:cNvCxnSpPr/>
      </xdr:nvCxnSpPr>
      <xdr:spPr>
        <a:xfrm flipV="1">
          <a:off x="20434300" y="12169242"/>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21234</xdr:rowOff>
    </xdr:from>
    <xdr:to>
      <xdr:col>31</xdr:col>
      <xdr:colOff>85725</xdr:colOff>
      <xdr:row>75</xdr:row>
      <xdr:rowOff>122834</xdr:rowOff>
    </xdr:to>
    <xdr:sp macro="" textlink="">
      <xdr:nvSpPr>
        <xdr:cNvPr id="844" name="フローチャート : 判断 843"/>
        <xdr:cNvSpPr/>
      </xdr:nvSpPr>
      <xdr:spPr>
        <a:xfrm>
          <a:off x="21272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113961</xdr:rowOff>
    </xdr:from>
    <xdr:ext cx="534377" cy="259045"/>
    <xdr:sp macro="" textlink="">
      <xdr:nvSpPr>
        <xdr:cNvPr id="845" name="テキスト ボックス 844"/>
        <xdr:cNvSpPr txBox="1"/>
      </xdr:nvSpPr>
      <xdr:spPr>
        <a:xfrm>
          <a:off x="21056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160998</xdr:rowOff>
    </xdr:from>
    <xdr:to>
      <xdr:col>29</xdr:col>
      <xdr:colOff>517525</xdr:colOff>
      <xdr:row>73</xdr:row>
      <xdr:rowOff>77635</xdr:rowOff>
    </xdr:to>
    <xdr:cxnSp macro="">
      <xdr:nvCxnSpPr>
        <xdr:cNvPr id="846" name="直線コネクタ 845"/>
        <xdr:cNvCxnSpPr/>
      </xdr:nvCxnSpPr>
      <xdr:spPr>
        <a:xfrm flipV="1">
          <a:off x="19545300" y="12505398"/>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4584</xdr:rowOff>
    </xdr:from>
    <xdr:to>
      <xdr:col>29</xdr:col>
      <xdr:colOff>568325</xdr:colOff>
      <xdr:row>76</xdr:row>
      <xdr:rowOff>106184</xdr:rowOff>
    </xdr:to>
    <xdr:sp macro="" textlink="">
      <xdr:nvSpPr>
        <xdr:cNvPr id="847" name="フローチャート : 判断 846"/>
        <xdr:cNvSpPr/>
      </xdr:nvSpPr>
      <xdr:spPr>
        <a:xfrm>
          <a:off x="20383500" y="130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97311</xdr:rowOff>
    </xdr:from>
    <xdr:ext cx="534377" cy="259045"/>
    <xdr:sp macro="" textlink="">
      <xdr:nvSpPr>
        <xdr:cNvPr id="848" name="テキスト ボックス 847"/>
        <xdr:cNvSpPr txBox="1"/>
      </xdr:nvSpPr>
      <xdr:spPr>
        <a:xfrm>
          <a:off x="20167111" y="131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77635</xdr:rowOff>
    </xdr:from>
    <xdr:to>
      <xdr:col>28</xdr:col>
      <xdr:colOff>314325</xdr:colOff>
      <xdr:row>73</xdr:row>
      <xdr:rowOff>92684</xdr:rowOff>
    </xdr:to>
    <xdr:cxnSp macro="">
      <xdr:nvCxnSpPr>
        <xdr:cNvPr id="849" name="直線コネクタ 848"/>
        <xdr:cNvCxnSpPr/>
      </xdr:nvCxnSpPr>
      <xdr:spPr>
        <a:xfrm flipV="1">
          <a:off x="18656300" y="1259348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53657</xdr:rowOff>
    </xdr:from>
    <xdr:to>
      <xdr:col>28</xdr:col>
      <xdr:colOff>365125</xdr:colOff>
      <xdr:row>76</xdr:row>
      <xdr:rowOff>155257</xdr:rowOff>
    </xdr:to>
    <xdr:sp macro="" textlink="">
      <xdr:nvSpPr>
        <xdr:cNvPr id="850" name="フローチャート : 判断 849"/>
        <xdr:cNvSpPr/>
      </xdr:nvSpPr>
      <xdr:spPr>
        <a:xfrm>
          <a:off x="19494500" y="130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146384</xdr:rowOff>
    </xdr:from>
    <xdr:ext cx="534377" cy="259045"/>
    <xdr:sp macro="" textlink="">
      <xdr:nvSpPr>
        <xdr:cNvPr id="851" name="テキスト ボックス 850"/>
        <xdr:cNvSpPr txBox="1"/>
      </xdr:nvSpPr>
      <xdr:spPr>
        <a:xfrm>
          <a:off x="19278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71526</xdr:rowOff>
    </xdr:from>
    <xdr:to>
      <xdr:col>27</xdr:col>
      <xdr:colOff>161925</xdr:colOff>
      <xdr:row>77</xdr:row>
      <xdr:rowOff>1676</xdr:rowOff>
    </xdr:to>
    <xdr:sp macro="" textlink="">
      <xdr:nvSpPr>
        <xdr:cNvPr id="852" name="フローチャート : 判断 851"/>
        <xdr:cNvSpPr/>
      </xdr:nvSpPr>
      <xdr:spPr>
        <a:xfrm>
          <a:off x="18605500" y="131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164253</xdr:rowOff>
    </xdr:from>
    <xdr:ext cx="534377" cy="259045"/>
    <xdr:sp macro="" textlink="">
      <xdr:nvSpPr>
        <xdr:cNvPr id="853" name="テキスト ボックス 852"/>
        <xdr:cNvSpPr txBox="1"/>
      </xdr:nvSpPr>
      <xdr:spPr>
        <a:xfrm>
          <a:off x="18389111" y="131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153556</xdr:rowOff>
    </xdr:from>
    <xdr:to>
      <xdr:col>32</xdr:col>
      <xdr:colOff>238125</xdr:colOff>
      <xdr:row>73</xdr:row>
      <xdr:rowOff>83706</xdr:rowOff>
    </xdr:to>
    <xdr:sp macro="" textlink="">
      <xdr:nvSpPr>
        <xdr:cNvPr id="859" name="円/楕円 858"/>
        <xdr:cNvSpPr/>
      </xdr:nvSpPr>
      <xdr:spPr>
        <a:xfrm>
          <a:off x="221107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89895</xdr:rowOff>
    </xdr:from>
    <xdr:ext cx="534377" cy="259045"/>
    <xdr:sp macro="" textlink="">
      <xdr:nvSpPr>
        <xdr:cNvPr id="860" name="繰出金該当値テキスト"/>
        <xdr:cNvSpPr txBox="1"/>
      </xdr:nvSpPr>
      <xdr:spPr>
        <a:xfrm>
          <a:off x="22212300" y="124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116942</xdr:rowOff>
    </xdr:from>
    <xdr:to>
      <xdr:col>31</xdr:col>
      <xdr:colOff>85725</xdr:colOff>
      <xdr:row>71</xdr:row>
      <xdr:rowOff>47092</xdr:rowOff>
    </xdr:to>
    <xdr:sp macro="" textlink="">
      <xdr:nvSpPr>
        <xdr:cNvPr id="861" name="円/楕円 860"/>
        <xdr:cNvSpPr/>
      </xdr:nvSpPr>
      <xdr:spPr>
        <a:xfrm>
          <a:off x="21272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63619</xdr:rowOff>
    </xdr:from>
    <xdr:ext cx="534377" cy="259045"/>
    <xdr:sp macro="" textlink="">
      <xdr:nvSpPr>
        <xdr:cNvPr id="862" name="テキスト ボックス 861"/>
        <xdr:cNvSpPr txBox="1"/>
      </xdr:nvSpPr>
      <xdr:spPr>
        <a:xfrm>
          <a:off x="21056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110198</xdr:rowOff>
    </xdr:from>
    <xdr:to>
      <xdr:col>29</xdr:col>
      <xdr:colOff>568325</xdr:colOff>
      <xdr:row>73</xdr:row>
      <xdr:rowOff>40348</xdr:rowOff>
    </xdr:to>
    <xdr:sp macro="" textlink="">
      <xdr:nvSpPr>
        <xdr:cNvPr id="863" name="円/楕円 862"/>
        <xdr:cNvSpPr/>
      </xdr:nvSpPr>
      <xdr:spPr>
        <a:xfrm>
          <a:off x="20383500" y="124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56875</xdr:rowOff>
    </xdr:from>
    <xdr:ext cx="534377" cy="259045"/>
    <xdr:sp macro="" textlink="">
      <xdr:nvSpPr>
        <xdr:cNvPr id="864" name="テキスト ボックス 863"/>
        <xdr:cNvSpPr txBox="1"/>
      </xdr:nvSpPr>
      <xdr:spPr>
        <a:xfrm>
          <a:off x="20167111" y="122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26835</xdr:rowOff>
    </xdr:from>
    <xdr:to>
      <xdr:col>28</xdr:col>
      <xdr:colOff>365125</xdr:colOff>
      <xdr:row>73</xdr:row>
      <xdr:rowOff>128435</xdr:rowOff>
    </xdr:to>
    <xdr:sp macro="" textlink="">
      <xdr:nvSpPr>
        <xdr:cNvPr id="865" name="円/楕円 864"/>
        <xdr:cNvSpPr/>
      </xdr:nvSpPr>
      <xdr:spPr>
        <a:xfrm>
          <a:off x="19494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144962</xdr:rowOff>
    </xdr:from>
    <xdr:ext cx="534377" cy="259045"/>
    <xdr:sp macro="" textlink="">
      <xdr:nvSpPr>
        <xdr:cNvPr id="866" name="テキスト ボックス 865"/>
        <xdr:cNvSpPr txBox="1"/>
      </xdr:nvSpPr>
      <xdr:spPr>
        <a:xfrm>
          <a:off x="19278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41884</xdr:rowOff>
    </xdr:from>
    <xdr:to>
      <xdr:col>27</xdr:col>
      <xdr:colOff>161925</xdr:colOff>
      <xdr:row>73</xdr:row>
      <xdr:rowOff>143484</xdr:rowOff>
    </xdr:to>
    <xdr:sp macro="" textlink="">
      <xdr:nvSpPr>
        <xdr:cNvPr id="867" name="円/楕円 866"/>
        <xdr:cNvSpPr/>
      </xdr:nvSpPr>
      <xdr:spPr>
        <a:xfrm>
          <a:off x="18605500" y="12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160011</xdr:rowOff>
    </xdr:from>
    <xdr:ext cx="534377" cy="259045"/>
    <xdr:sp macro="" textlink="">
      <xdr:nvSpPr>
        <xdr:cNvPr id="868" name="テキスト ボックス 867"/>
        <xdr:cNvSpPr txBox="1"/>
      </xdr:nvSpPr>
      <xdr:spPr>
        <a:xfrm>
          <a:off x="18389111" y="123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本市における主な構成項目は、扶助費・公債費・人件費である。</a:t>
          </a:r>
        </a:p>
        <a:p>
          <a:r>
            <a:rPr lang="ja-JP" altLang="ja-JP" sz="1100">
              <a:solidFill>
                <a:schemeClr val="dk1"/>
              </a:solidFill>
              <a:effectLst/>
              <a:latin typeface="+mn-lt"/>
              <a:ea typeface="+mn-ea"/>
              <a:cs typeface="+mn-cs"/>
            </a:rPr>
            <a:t>　扶助費</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及び公債費は、類似団体と比較して住民一人当たりコストが高い状況となっている。</a:t>
          </a:r>
        </a:p>
        <a:p>
          <a:r>
            <a:rPr lang="ja-JP" altLang="ja-JP" sz="1100">
              <a:solidFill>
                <a:schemeClr val="dk1"/>
              </a:solidFill>
              <a:effectLst/>
              <a:latin typeface="+mn-lt"/>
              <a:ea typeface="+mn-ea"/>
              <a:cs typeface="+mn-cs"/>
            </a:rPr>
            <a:t>　扶助費については、平成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年連続の減となったものの、依然として類似団体と比較し多額であることに加え、障がい者自立支援給付費や教育・保育給付費が増となっていることなどにより扶助費は増加している。</a:t>
          </a:r>
        </a:p>
        <a:p>
          <a:r>
            <a:rPr lang="ja-JP" altLang="ja-JP" sz="1100">
              <a:solidFill>
                <a:schemeClr val="dk1"/>
              </a:solidFill>
              <a:effectLst/>
              <a:latin typeface="+mn-lt"/>
              <a:ea typeface="+mn-ea"/>
              <a:cs typeface="+mn-cs"/>
            </a:rPr>
            <a:t>　また、公債費については、平成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年度決算では元金償還額が減となったことなどにより減少している。</a:t>
          </a:r>
        </a:p>
        <a:p>
          <a:r>
            <a:rPr lang="ja-JP" altLang="ja-JP" sz="1100">
              <a:solidFill>
                <a:schemeClr val="dk1"/>
              </a:solidFill>
              <a:effectLst/>
              <a:latin typeface="+mn-lt"/>
              <a:ea typeface="+mn-ea"/>
              <a:cs typeface="+mn-cs"/>
            </a:rPr>
            <a:t>　なお、人件費については、本市では平成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は、施策・事業などのゼロからの再構築、事務事業・現業系業務の民間や地域等への開放、府との連携による府市業務の共通化の検討、退職勧奨制度や再就職支援策の検討、組織・ポストの見直しなど、スリムで効率的な業務執行体制をめざして取り組んだことにより、着実に減少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71120</xdr:rowOff>
    </xdr:from>
    <xdr:to>
      <xdr:col>6</xdr:col>
      <xdr:colOff>511175</xdr:colOff>
      <xdr:row>38</xdr:row>
      <xdr:rowOff>151130</xdr:rowOff>
    </xdr:to>
    <xdr:cxnSp macro="">
      <xdr:nvCxnSpPr>
        <xdr:cNvPr id="63" name="直線コネクタ 62"/>
        <xdr:cNvCxnSpPr/>
      </xdr:nvCxnSpPr>
      <xdr:spPr>
        <a:xfrm>
          <a:off x="3797300" y="65862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43362</xdr:rowOff>
    </xdr:from>
    <xdr:to>
      <xdr:col>5</xdr:col>
      <xdr:colOff>358775</xdr:colOff>
      <xdr:row>38</xdr:row>
      <xdr:rowOff>71120</xdr:rowOff>
    </xdr:to>
    <xdr:cxnSp macro="">
      <xdr:nvCxnSpPr>
        <xdr:cNvPr id="66" name="直線コネクタ 65"/>
        <xdr:cNvCxnSpPr/>
      </xdr:nvCxnSpPr>
      <xdr:spPr>
        <a:xfrm>
          <a:off x="2908300" y="65584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158041</xdr:rowOff>
    </xdr:from>
    <xdr:ext cx="469744" cy="259045"/>
    <xdr:sp macro="" textlink="">
      <xdr:nvSpPr>
        <xdr:cNvPr id="68" name="テキスト ボックス 67"/>
        <xdr:cNvSpPr txBox="1"/>
      </xdr:nvSpPr>
      <xdr:spPr>
        <a:xfrm>
          <a:off x="3562427"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43362</xdr:rowOff>
    </xdr:from>
    <xdr:to>
      <xdr:col>4</xdr:col>
      <xdr:colOff>155575</xdr:colOff>
      <xdr:row>38</xdr:row>
      <xdr:rowOff>49893</xdr:rowOff>
    </xdr:to>
    <xdr:cxnSp macro="">
      <xdr:nvCxnSpPr>
        <xdr:cNvPr id="69" name="直線コネクタ 68"/>
        <xdr:cNvCxnSpPr/>
      </xdr:nvCxnSpPr>
      <xdr:spPr>
        <a:xfrm flipV="1">
          <a:off x="2019300" y="6558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15603</xdr:rowOff>
    </xdr:from>
    <xdr:to>
      <xdr:col>2</xdr:col>
      <xdr:colOff>638175</xdr:colOff>
      <xdr:row>38</xdr:row>
      <xdr:rowOff>49893</xdr:rowOff>
    </xdr:to>
    <xdr:cxnSp macro="">
      <xdr:nvCxnSpPr>
        <xdr:cNvPr id="72" name="直線コネクタ 71"/>
        <xdr:cNvCxnSpPr/>
      </xdr:nvCxnSpPr>
      <xdr:spPr>
        <a:xfrm>
          <a:off x="1130300" y="65307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100330</xdr:rowOff>
    </xdr:from>
    <xdr:to>
      <xdr:col>6</xdr:col>
      <xdr:colOff>561975</xdr:colOff>
      <xdr:row>39</xdr:row>
      <xdr:rowOff>30480</xdr:rowOff>
    </xdr:to>
    <xdr:sp macro="" textlink="">
      <xdr:nvSpPr>
        <xdr:cNvPr id="82" name="円/楕円 81"/>
        <xdr:cNvSpPr/>
      </xdr:nvSpPr>
      <xdr:spPr>
        <a:xfrm>
          <a:off x="4584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15257</xdr:rowOff>
    </xdr:from>
    <xdr:ext cx="378565" cy="259045"/>
    <xdr:sp macro="" textlink="">
      <xdr:nvSpPr>
        <xdr:cNvPr id="83" name="議会費該当値テキスト"/>
        <xdr:cNvSpPr txBox="1"/>
      </xdr:nvSpPr>
      <xdr:spPr>
        <a:xfrm>
          <a:off x="4686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20320</xdr:rowOff>
    </xdr:from>
    <xdr:to>
      <xdr:col>5</xdr:col>
      <xdr:colOff>409575</xdr:colOff>
      <xdr:row>38</xdr:row>
      <xdr:rowOff>121920</xdr:rowOff>
    </xdr:to>
    <xdr:sp macro="" textlink="">
      <xdr:nvSpPr>
        <xdr:cNvPr id="84" name="円/楕円 83"/>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38</xdr:row>
      <xdr:rowOff>113047</xdr:rowOff>
    </xdr:from>
    <xdr:ext cx="378565" cy="259045"/>
    <xdr:sp macro="" textlink="">
      <xdr:nvSpPr>
        <xdr:cNvPr id="85" name="テキスト ボックス 84"/>
        <xdr:cNvSpPr txBox="1"/>
      </xdr:nvSpPr>
      <xdr:spPr>
        <a:xfrm>
          <a:off x="3608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164012</xdr:rowOff>
    </xdr:from>
    <xdr:to>
      <xdr:col>4</xdr:col>
      <xdr:colOff>206375</xdr:colOff>
      <xdr:row>38</xdr:row>
      <xdr:rowOff>94162</xdr:rowOff>
    </xdr:to>
    <xdr:sp macro="" textlink="">
      <xdr:nvSpPr>
        <xdr:cNvPr id="86" name="円/楕円 85"/>
        <xdr:cNvSpPr/>
      </xdr:nvSpPr>
      <xdr:spPr>
        <a:xfrm>
          <a:off x="2857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85289</xdr:rowOff>
    </xdr:from>
    <xdr:ext cx="378565" cy="259045"/>
    <xdr:sp macro="" textlink="">
      <xdr:nvSpPr>
        <xdr:cNvPr id="87" name="テキスト ボックス 86"/>
        <xdr:cNvSpPr txBox="1"/>
      </xdr:nvSpPr>
      <xdr:spPr>
        <a:xfrm>
          <a:off x="2719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170543</xdr:rowOff>
    </xdr:from>
    <xdr:to>
      <xdr:col>3</xdr:col>
      <xdr:colOff>3175</xdr:colOff>
      <xdr:row>38</xdr:row>
      <xdr:rowOff>100693</xdr:rowOff>
    </xdr:to>
    <xdr:sp macro="" textlink="">
      <xdr:nvSpPr>
        <xdr:cNvPr id="88" name="円/楕円 87"/>
        <xdr:cNvSpPr/>
      </xdr:nvSpPr>
      <xdr:spPr>
        <a:xfrm>
          <a:off x="1968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91820</xdr:rowOff>
    </xdr:from>
    <xdr:ext cx="378565" cy="259045"/>
    <xdr:sp macro="" textlink="">
      <xdr:nvSpPr>
        <xdr:cNvPr id="89" name="テキスト ボックス 88"/>
        <xdr:cNvSpPr txBox="1"/>
      </xdr:nvSpPr>
      <xdr:spPr>
        <a:xfrm>
          <a:off x="1830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136253</xdr:rowOff>
    </xdr:from>
    <xdr:to>
      <xdr:col>1</xdr:col>
      <xdr:colOff>485775</xdr:colOff>
      <xdr:row>38</xdr:row>
      <xdr:rowOff>66403</xdr:rowOff>
    </xdr:to>
    <xdr:sp macro="" textlink="">
      <xdr:nvSpPr>
        <xdr:cNvPr id="90" name="円/楕円 89"/>
        <xdr:cNvSpPr/>
      </xdr:nvSpPr>
      <xdr:spPr>
        <a:xfrm>
          <a:off x="1079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57530</xdr:rowOff>
    </xdr:from>
    <xdr:ext cx="378565" cy="259045"/>
    <xdr:sp macro="" textlink="">
      <xdr:nvSpPr>
        <xdr:cNvPr id="91" name="テキスト ボックス 90"/>
        <xdr:cNvSpPr txBox="1"/>
      </xdr:nvSpPr>
      <xdr:spPr>
        <a:xfrm>
          <a:off x="941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131150</xdr:rowOff>
    </xdr:from>
    <xdr:to>
      <xdr:col>6</xdr:col>
      <xdr:colOff>510540</xdr:colOff>
      <xdr:row>58</xdr:row>
      <xdr:rowOff>54043</xdr:rowOff>
    </xdr:to>
    <xdr:cxnSp macro="">
      <xdr:nvCxnSpPr>
        <xdr:cNvPr id="114" name="直線コネクタ 113"/>
        <xdr:cNvCxnSpPr/>
      </xdr:nvCxnSpPr>
      <xdr:spPr>
        <a:xfrm flipV="1">
          <a:off x="4633595" y="9389450"/>
          <a:ext cx="1270" cy="608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57870</xdr:rowOff>
    </xdr:from>
    <xdr:ext cx="534377" cy="259045"/>
    <xdr:sp macro="" textlink="">
      <xdr:nvSpPr>
        <xdr:cNvPr id="115" name="総務費最小値テキスト"/>
        <xdr:cNvSpPr txBox="1"/>
      </xdr:nvSpPr>
      <xdr:spPr>
        <a:xfrm>
          <a:off x="4686300" y="100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58</xdr:row>
      <xdr:rowOff>54043</xdr:rowOff>
    </xdr:from>
    <xdr:to>
      <xdr:col>6</xdr:col>
      <xdr:colOff>600075</xdr:colOff>
      <xdr:row>58</xdr:row>
      <xdr:rowOff>54043</xdr:rowOff>
    </xdr:to>
    <xdr:cxnSp macro="">
      <xdr:nvCxnSpPr>
        <xdr:cNvPr id="116" name="直線コネクタ 115"/>
        <xdr:cNvCxnSpPr/>
      </xdr:nvCxnSpPr>
      <xdr:spPr>
        <a:xfrm>
          <a:off x="4546600" y="999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77827</xdr:rowOff>
    </xdr:from>
    <xdr:ext cx="534377" cy="259045"/>
    <xdr:sp macro="" textlink="">
      <xdr:nvSpPr>
        <xdr:cNvPr id="117" name="総務費最大値テキスト"/>
        <xdr:cNvSpPr txBox="1"/>
      </xdr:nvSpPr>
      <xdr:spPr>
        <a:xfrm>
          <a:off x="4686300" y="91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54</xdr:row>
      <xdr:rowOff>131150</xdr:rowOff>
    </xdr:from>
    <xdr:to>
      <xdr:col>6</xdr:col>
      <xdr:colOff>600075</xdr:colOff>
      <xdr:row>54</xdr:row>
      <xdr:rowOff>131150</xdr:rowOff>
    </xdr:to>
    <xdr:cxnSp macro="">
      <xdr:nvCxnSpPr>
        <xdr:cNvPr id="118" name="直線コネクタ 117"/>
        <xdr:cNvCxnSpPr/>
      </xdr:nvCxnSpPr>
      <xdr:spPr>
        <a:xfrm>
          <a:off x="4546600" y="938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148730</xdr:rowOff>
    </xdr:from>
    <xdr:to>
      <xdr:col>6</xdr:col>
      <xdr:colOff>511175</xdr:colOff>
      <xdr:row>57</xdr:row>
      <xdr:rowOff>107490</xdr:rowOff>
    </xdr:to>
    <xdr:cxnSp macro="">
      <xdr:nvCxnSpPr>
        <xdr:cNvPr id="119" name="直線コネクタ 118"/>
        <xdr:cNvCxnSpPr/>
      </xdr:nvCxnSpPr>
      <xdr:spPr>
        <a:xfrm>
          <a:off x="3797300" y="9749930"/>
          <a:ext cx="8382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40980</xdr:rowOff>
    </xdr:from>
    <xdr:ext cx="534377" cy="259045"/>
    <xdr:sp macro="" textlink="">
      <xdr:nvSpPr>
        <xdr:cNvPr id="120" name="総務費平均値テキスト"/>
        <xdr:cNvSpPr txBox="1"/>
      </xdr:nvSpPr>
      <xdr:spPr>
        <a:xfrm>
          <a:off x="4686300" y="9642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18103</xdr:rowOff>
    </xdr:from>
    <xdr:to>
      <xdr:col>6</xdr:col>
      <xdr:colOff>561975</xdr:colOff>
      <xdr:row>57</xdr:row>
      <xdr:rowOff>119703</xdr:rowOff>
    </xdr:to>
    <xdr:sp macro="" textlink="">
      <xdr:nvSpPr>
        <xdr:cNvPr id="121" name="フローチャート : 判断 120"/>
        <xdr:cNvSpPr/>
      </xdr:nvSpPr>
      <xdr:spPr>
        <a:xfrm>
          <a:off x="4584700" y="979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10999</xdr:rowOff>
    </xdr:from>
    <xdr:to>
      <xdr:col>5</xdr:col>
      <xdr:colOff>358775</xdr:colOff>
      <xdr:row>56</xdr:row>
      <xdr:rowOff>148730</xdr:rowOff>
    </xdr:to>
    <xdr:cxnSp macro="">
      <xdr:nvCxnSpPr>
        <xdr:cNvPr id="122" name="直線コネクタ 121"/>
        <xdr:cNvCxnSpPr/>
      </xdr:nvCxnSpPr>
      <xdr:spPr>
        <a:xfrm>
          <a:off x="2908300" y="9612199"/>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141043</xdr:rowOff>
    </xdr:from>
    <xdr:to>
      <xdr:col>5</xdr:col>
      <xdr:colOff>409575</xdr:colOff>
      <xdr:row>57</xdr:row>
      <xdr:rowOff>71193</xdr:rowOff>
    </xdr:to>
    <xdr:sp macro="" textlink="">
      <xdr:nvSpPr>
        <xdr:cNvPr id="123" name="フローチャート : 判断 122"/>
        <xdr:cNvSpPr/>
      </xdr:nvSpPr>
      <xdr:spPr>
        <a:xfrm>
          <a:off x="3746500" y="97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62320</xdr:rowOff>
    </xdr:from>
    <xdr:ext cx="534377" cy="259045"/>
    <xdr:sp macro="" textlink="">
      <xdr:nvSpPr>
        <xdr:cNvPr id="124" name="テキスト ボックス 123"/>
        <xdr:cNvSpPr txBox="1"/>
      </xdr:nvSpPr>
      <xdr:spPr>
        <a:xfrm>
          <a:off x="3530111" y="98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120200</xdr:rowOff>
    </xdr:from>
    <xdr:to>
      <xdr:col>4</xdr:col>
      <xdr:colOff>155575</xdr:colOff>
      <xdr:row>56</xdr:row>
      <xdr:rowOff>10999</xdr:rowOff>
    </xdr:to>
    <xdr:cxnSp macro="">
      <xdr:nvCxnSpPr>
        <xdr:cNvPr id="125" name="直線コネクタ 124"/>
        <xdr:cNvCxnSpPr/>
      </xdr:nvCxnSpPr>
      <xdr:spPr>
        <a:xfrm>
          <a:off x="2019300" y="9549950"/>
          <a:ext cx="889000" cy="6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156725</xdr:rowOff>
    </xdr:from>
    <xdr:to>
      <xdr:col>4</xdr:col>
      <xdr:colOff>206375</xdr:colOff>
      <xdr:row>57</xdr:row>
      <xdr:rowOff>86875</xdr:rowOff>
    </xdr:to>
    <xdr:sp macro="" textlink="">
      <xdr:nvSpPr>
        <xdr:cNvPr id="126" name="フローチャート : 判断 125"/>
        <xdr:cNvSpPr/>
      </xdr:nvSpPr>
      <xdr:spPr>
        <a:xfrm>
          <a:off x="2857500" y="9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78002</xdr:rowOff>
    </xdr:from>
    <xdr:ext cx="534377" cy="259045"/>
    <xdr:sp macro="" textlink="">
      <xdr:nvSpPr>
        <xdr:cNvPr id="127" name="テキスト ボックス 126"/>
        <xdr:cNvSpPr txBox="1"/>
      </xdr:nvSpPr>
      <xdr:spPr>
        <a:xfrm>
          <a:off x="2641111" y="98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165418</xdr:rowOff>
    </xdr:from>
    <xdr:to>
      <xdr:col>2</xdr:col>
      <xdr:colOff>638175</xdr:colOff>
      <xdr:row>55</xdr:row>
      <xdr:rowOff>120200</xdr:rowOff>
    </xdr:to>
    <xdr:cxnSp macro="">
      <xdr:nvCxnSpPr>
        <xdr:cNvPr id="128" name="直線コネクタ 127"/>
        <xdr:cNvCxnSpPr/>
      </xdr:nvCxnSpPr>
      <xdr:spPr>
        <a:xfrm>
          <a:off x="1130300" y="8737918"/>
          <a:ext cx="889000" cy="8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10582</xdr:rowOff>
    </xdr:from>
    <xdr:to>
      <xdr:col>3</xdr:col>
      <xdr:colOff>3175</xdr:colOff>
      <xdr:row>56</xdr:row>
      <xdr:rowOff>112182</xdr:rowOff>
    </xdr:to>
    <xdr:sp macro="" textlink="">
      <xdr:nvSpPr>
        <xdr:cNvPr id="129" name="フローチャート : 判断 128"/>
        <xdr:cNvSpPr/>
      </xdr:nvSpPr>
      <xdr:spPr>
        <a:xfrm>
          <a:off x="1968500" y="96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103309</xdr:rowOff>
    </xdr:from>
    <xdr:ext cx="534377" cy="259045"/>
    <xdr:sp macro="" textlink="">
      <xdr:nvSpPr>
        <xdr:cNvPr id="130" name="テキスト ボックス 129"/>
        <xdr:cNvSpPr txBox="1"/>
      </xdr:nvSpPr>
      <xdr:spPr>
        <a:xfrm>
          <a:off x="1752111" y="97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19817</xdr:rowOff>
    </xdr:from>
    <xdr:to>
      <xdr:col>1</xdr:col>
      <xdr:colOff>485775</xdr:colOff>
      <xdr:row>56</xdr:row>
      <xdr:rowOff>121417</xdr:rowOff>
    </xdr:to>
    <xdr:sp macro="" textlink="">
      <xdr:nvSpPr>
        <xdr:cNvPr id="131" name="フローチャート : 判断 130"/>
        <xdr:cNvSpPr/>
      </xdr:nvSpPr>
      <xdr:spPr>
        <a:xfrm>
          <a:off x="1079500" y="96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112544</xdr:rowOff>
    </xdr:from>
    <xdr:ext cx="534377" cy="259045"/>
    <xdr:sp macro="" textlink="">
      <xdr:nvSpPr>
        <xdr:cNvPr id="132" name="テキスト ボックス 131"/>
        <xdr:cNvSpPr txBox="1"/>
      </xdr:nvSpPr>
      <xdr:spPr>
        <a:xfrm>
          <a:off x="863111" y="97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56690</xdr:rowOff>
    </xdr:from>
    <xdr:to>
      <xdr:col>6</xdr:col>
      <xdr:colOff>561975</xdr:colOff>
      <xdr:row>57</xdr:row>
      <xdr:rowOff>158290</xdr:rowOff>
    </xdr:to>
    <xdr:sp macro="" textlink="">
      <xdr:nvSpPr>
        <xdr:cNvPr id="138" name="円/楕円 137"/>
        <xdr:cNvSpPr/>
      </xdr:nvSpPr>
      <xdr:spPr>
        <a:xfrm>
          <a:off x="4584700" y="9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167979</xdr:rowOff>
    </xdr:from>
    <xdr:ext cx="534377" cy="259045"/>
    <xdr:sp macro="" textlink="">
      <xdr:nvSpPr>
        <xdr:cNvPr id="139" name="総務費該当値テキスト"/>
        <xdr:cNvSpPr txBox="1"/>
      </xdr:nvSpPr>
      <xdr:spPr>
        <a:xfrm>
          <a:off x="4686300" y="97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97930</xdr:rowOff>
    </xdr:from>
    <xdr:to>
      <xdr:col>5</xdr:col>
      <xdr:colOff>409575</xdr:colOff>
      <xdr:row>57</xdr:row>
      <xdr:rowOff>28080</xdr:rowOff>
    </xdr:to>
    <xdr:sp macro="" textlink="">
      <xdr:nvSpPr>
        <xdr:cNvPr id="140" name="円/楕円 139"/>
        <xdr:cNvSpPr/>
      </xdr:nvSpPr>
      <xdr:spPr>
        <a:xfrm>
          <a:off x="3746500" y="9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44607</xdr:rowOff>
    </xdr:from>
    <xdr:ext cx="534377" cy="259045"/>
    <xdr:sp macro="" textlink="">
      <xdr:nvSpPr>
        <xdr:cNvPr id="141" name="テキスト ボックス 140"/>
        <xdr:cNvSpPr txBox="1"/>
      </xdr:nvSpPr>
      <xdr:spPr>
        <a:xfrm>
          <a:off x="3530111" y="94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131649</xdr:rowOff>
    </xdr:from>
    <xdr:to>
      <xdr:col>4</xdr:col>
      <xdr:colOff>206375</xdr:colOff>
      <xdr:row>56</xdr:row>
      <xdr:rowOff>61799</xdr:rowOff>
    </xdr:to>
    <xdr:sp macro="" textlink="">
      <xdr:nvSpPr>
        <xdr:cNvPr id="142" name="円/楕円 141"/>
        <xdr:cNvSpPr/>
      </xdr:nvSpPr>
      <xdr:spPr>
        <a:xfrm>
          <a:off x="2857500" y="95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78326</xdr:rowOff>
    </xdr:from>
    <xdr:ext cx="534377" cy="259045"/>
    <xdr:sp macro="" textlink="">
      <xdr:nvSpPr>
        <xdr:cNvPr id="143" name="テキスト ボックス 142"/>
        <xdr:cNvSpPr txBox="1"/>
      </xdr:nvSpPr>
      <xdr:spPr>
        <a:xfrm>
          <a:off x="2641111" y="93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69400</xdr:rowOff>
    </xdr:from>
    <xdr:to>
      <xdr:col>3</xdr:col>
      <xdr:colOff>3175</xdr:colOff>
      <xdr:row>55</xdr:row>
      <xdr:rowOff>171000</xdr:rowOff>
    </xdr:to>
    <xdr:sp macro="" textlink="">
      <xdr:nvSpPr>
        <xdr:cNvPr id="144" name="円/楕円 143"/>
        <xdr:cNvSpPr/>
      </xdr:nvSpPr>
      <xdr:spPr>
        <a:xfrm>
          <a:off x="1968500" y="94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16077</xdr:rowOff>
    </xdr:from>
    <xdr:ext cx="534377" cy="259045"/>
    <xdr:sp macro="" textlink="">
      <xdr:nvSpPr>
        <xdr:cNvPr id="145" name="テキスト ボックス 144"/>
        <xdr:cNvSpPr txBox="1"/>
      </xdr:nvSpPr>
      <xdr:spPr>
        <a:xfrm>
          <a:off x="1752111" y="92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114618</xdr:rowOff>
    </xdr:from>
    <xdr:to>
      <xdr:col>1</xdr:col>
      <xdr:colOff>485775</xdr:colOff>
      <xdr:row>51</xdr:row>
      <xdr:rowOff>44768</xdr:rowOff>
    </xdr:to>
    <xdr:sp macro="" textlink="">
      <xdr:nvSpPr>
        <xdr:cNvPr id="146" name="円/楕円 145"/>
        <xdr:cNvSpPr/>
      </xdr:nvSpPr>
      <xdr:spPr>
        <a:xfrm>
          <a:off x="1079500" y="86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61295</xdr:rowOff>
    </xdr:from>
    <xdr:ext cx="534377" cy="259045"/>
    <xdr:sp macro="" textlink="">
      <xdr:nvSpPr>
        <xdr:cNvPr id="147" name="テキスト ボックス 146"/>
        <xdr:cNvSpPr txBox="1"/>
      </xdr:nvSpPr>
      <xdr:spPr>
        <a:xfrm>
          <a:off x="863111" y="84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23887</xdr:rowOff>
    </xdr:from>
    <xdr:to>
      <xdr:col>6</xdr:col>
      <xdr:colOff>511175</xdr:colOff>
      <xdr:row>70</xdr:row>
      <xdr:rowOff>58851</xdr:rowOff>
    </xdr:to>
    <xdr:cxnSp macro="">
      <xdr:nvCxnSpPr>
        <xdr:cNvPr id="179" name="直線コネクタ 178"/>
        <xdr:cNvCxnSpPr/>
      </xdr:nvCxnSpPr>
      <xdr:spPr>
        <a:xfrm flipV="1">
          <a:off x="3797300" y="12025387"/>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58851</xdr:rowOff>
    </xdr:from>
    <xdr:to>
      <xdr:col>5</xdr:col>
      <xdr:colOff>358775</xdr:colOff>
      <xdr:row>70</xdr:row>
      <xdr:rowOff>84183</xdr:rowOff>
    </xdr:to>
    <xdr:cxnSp macro="">
      <xdr:nvCxnSpPr>
        <xdr:cNvPr id="182" name="直線コネクタ 181"/>
        <xdr:cNvCxnSpPr/>
      </xdr:nvCxnSpPr>
      <xdr:spPr>
        <a:xfrm flipV="1">
          <a:off x="2908300" y="1206035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84183</xdr:rowOff>
    </xdr:from>
    <xdr:to>
      <xdr:col>4</xdr:col>
      <xdr:colOff>155575</xdr:colOff>
      <xdr:row>71</xdr:row>
      <xdr:rowOff>6208</xdr:rowOff>
    </xdr:to>
    <xdr:cxnSp macro="">
      <xdr:nvCxnSpPr>
        <xdr:cNvPr id="185" name="直線コネクタ 184"/>
        <xdr:cNvCxnSpPr/>
      </xdr:nvCxnSpPr>
      <xdr:spPr>
        <a:xfrm flipV="1">
          <a:off x="2019300" y="1208568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6208</xdr:rowOff>
    </xdr:from>
    <xdr:to>
      <xdr:col>2</xdr:col>
      <xdr:colOff>638175</xdr:colOff>
      <xdr:row>71</xdr:row>
      <xdr:rowOff>12098</xdr:rowOff>
    </xdr:to>
    <xdr:cxnSp macro="">
      <xdr:nvCxnSpPr>
        <xdr:cNvPr id="188" name="直線コネクタ 187"/>
        <xdr:cNvCxnSpPr/>
      </xdr:nvCxnSpPr>
      <xdr:spPr>
        <a:xfrm flipV="1">
          <a:off x="1130300" y="12179158"/>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2" name="テキスト ボックス 191"/>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144537</xdr:rowOff>
    </xdr:from>
    <xdr:to>
      <xdr:col>6</xdr:col>
      <xdr:colOff>561975</xdr:colOff>
      <xdr:row>70</xdr:row>
      <xdr:rowOff>74687</xdr:rowOff>
    </xdr:to>
    <xdr:sp macro="" textlink="">
      <xdr:nvSpPr>
        <xdr:cNvPr id="198" name="円/楕円 197"/>
        <xdr:cNvSpPr/>
      </xdr:nvSpPr>
      <xdr:spPr>
        <a:xfrm>
          <a:off x="45847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97564</xdr:rowOff>
    </xdr:from>
    <xdr:ext cx="599010" cy="259045"/>
    <xdr:sp macro="" textlink="">
      <xdr:nvSpPr>
        <xdr:cNvPr id="199" name="民生費該当値テキスト"/>
        <xdr:cNvSpPr txBox="1"/>
      </xdr:nvSpPr>
      <xdr:spPr>
        <a:xfrm>
          <a:off x="4686300" y="119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268,639</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8051</xdr:rowOff>
    </xdr:from>
    <xdr:to>
      <xdr:col>5</xdr:col>
      <xdr:colOff>409575</xdr:colOff>
      <xdr:row>70</xdr:row>
      <xdr:rowOff>109651</xdr:rowOff>
    </xdr:to>
    <xdr:sp macro="" textlink="">
      <xdr:nvSpPr>
        <xdr:cNvPr id="200" name="円/楕円 199"/>
        <xdr:cNvSpPr/>
      </xdr:nvSpPr>
      <xdr:spPr>
        <a:xfrm>
          <a:off x="3746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126178</xdr:rowOff>
    </xdr:from>
    <xdr:ext cx="599010" cy="259045"/>
    <xdr:sp macro="" textlink="">
      <xdr:nvSpPr>
        <xdr:cNvPr id="201" name="テキスト ボックス 200"/>
        <xdr:cNvSpPr txBox="1"/>
      </xdr:nvSpPr>
      <xdr:spPr>
        <a:xfrm>
          <a:off x="3497794"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265,427</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33383</xdr:rowOff>
    </xdr:from>
    <xdr:to>
      <xdr:col>4</xdr:col>
      <xdr:colOff>206375</xdr:colOff>
      <xdr:row>70</xdr:row>
      <xdr:rowOff>134983</xdr:rowOff>
    </xdr:to>
    <xdr:sp macro="" textlink="">
      <xdr:nvSpPr>
        <xdr:cNvPr id="202" name="円/楕円 201"/>
        <xdr:cNvSpPr/>
      </xdr:nvSpPr>
      <xdr:spPr>
        <a:xfrm>
          <a:off x="2857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151510</xdr:rowOff>
    </xdr:from>
    <xdr:ext cx="599010" cy="259045"/>
    <xdr:sp macro="" textlink="">
      <xdr:nvSpPr>
        <xdr:cNvPr id="203" name="テキスト ボックス 202"/>
        <xdr:cNvSpPr txBox="1"/>
      </xdr:nvSpPr>
      <xdr:spPr>
        <a:xfrm>
          <a:off x="2608794"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263,100</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126858</xdr:rowOff>
    </xdr:from>
    <xdr:to>
      <xdr:col>3</xdr:col>
      <xdr:colOff>3175</xdr:colOff>
      <xdr:row>71</xdr:row>
      <xdr:rowOff>57008</xdr:rowOff>
    </xdr:to>
    <xdr:sp macro="" textlink="">
      <xdr:nvSpPr>
        <xdr:cNvPr id="204" name="円/楕円 203"/>
        <xdr:cNvSpPr/>
      </xdr:nvSpPr>
      <xdr:spPr>
        <a:xfrm>
          <a:off x="1968500" y="12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73535</xdr:rowOff>
    </xdr:from>
    <xdr:ext cx="599010" cy="259045"/>
    <xdr:sp macro="" textlink="">
      <xdr:nvSpPr>
        <xdr:cNvPr id="205" name="テキスト ボックス 204"/>
        <xdr:cNvSpPr txBox="1"/>
      </xdr:nvSpPr>
      <xdr:spPr>
        <a:xfrm>
          <a:off x="1719794" y="11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132748</xdr:rowOff>
    </xdr:from>
    <xdr:to>
      <xdr:col>1</xdr:col>
      <xdr:colOff>485775</xdr:colOff>
      <xdr:row>71</xdr:row>
      <xdr:rowOff>62898</xdr:rowOff>
    </xdr:to>
    <xdr:sp macro="" textlink="">
      <xdr:nvSpPr>
        <xdr:cNvPr id="206" name="円/楕円 205"/>
        <xdr:cNvSpPr/>
      </xdr:nvSpPr>
      <xdr:spPr>
        <a:xfrm>
          <a:off x="1079500" y="121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79425</xdr:rowOff>
    </xdr:from>
    <xdr:ext cx="599010" cy="259045"/>
    <xdr:sp macro="" textlink="">
      <xdr:nvSpPr>
        <xdr:cNvPr id="207" name="テキスト ボックス 206"/>
        <xdr:cNvSpPr txBox="1"/>
      </xdr:nvSpPr>
      <xdr:spPr>
        <a:xfrm>
          <a:off x="830794" y="119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39536</xdr:rowOff>
    </xdr:from>
    <xdr:to>
      <xdr:col>6</xdr:col>
      <xdr:colOff>511175</xdr:colOff>
      <xdr:row>97</xdr:row>
      <xdr:rowOff>45746</xdr:rowOff>
    </xdr:to>
    <xdr:cxnSp macro="">
      <xdr:nvCxnSpPr>
        <xdr:cNvPr id="237" name="直線コネクタ 236"/>
        <xdr:cNvCxnSpPr/>
      </xdr:nvCxnSpPr>
      <xdr:spPr>
        <a:xfrm>
          <a:off x="3797300" y="16498736"/>
          <a:ext cx="8382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39536</xdr:rowOff>
    </xdr:from>
    <xdr:to>
      <xdr:col>5</xdr:col>
      <xdr:colOff>358775</xdr:colOff>
      <xdr:row>96</xdr:row>
      <xdr:rowOff>105220</xdr:rowOff>
    </xdr:to>
    <xdr:cxnSp macro="">
      <xdr:nvCxnSpPr>
        <xdr:cNvPr id="240" name="直線コネクタ 239"/>
        <xdr:cNvCxnSpPr/>
      </xdr:nvCxnSpPr>
      <xdr:spPr>
        <a:xfrm flipV="1">
          <a:off x="2908300" y="16498736"/>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105220</xdr:rowOff>
    </xdr:from>
    <xdr:to>
      <xdr:col>4</xdr:col>
      <xdr:colOff>155575</xdr:colOff>
      <xdr:row>96</xdr:row>
      <xdr:rowOff>116497</xdr:rowOff>
    </xdr:to>
    <xdr:cxnSp macro="">
      <xdr:nvCxnSpPr>
        <xdr:cNvPr id="243" name="直線コネクタ 242"/>
        <xdr:cNvCxnSpPr/>
      </xdr:nvCxnSpPr>
      <xdr:spPr>
        <a:xfrm flipV="1">
          <a:off x="2019300" y="16564420"/>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74968</xdr:rowOff>
    </xdr:from>
    <xdr:to>
      <xdr:col>2</xdr:col>
      <xdr:colOff>638175</xdr:colOff>
      <xdr:row>96</xdr:row>
      <xdr:rowOff>116497</xdr:rowOff>
    </xdr:to>
    <xdr:cxnSp macro="">
      <xdr:nvCxnSpPr>
        <xdr:cNvPr id="246" name="直線コネクタ 245"/>
        <xdr:cNvCxnSpPr/>
      </xdr:nvCxnSpPr>
      <xdr:spPr>
        <a:xfrm>
          <a:off x="1130300" y="1653416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166396</xdr:rowOff>
    </xdr:from>
    <xdr:to>
      <xdr:col>6</xdr:col>
      <xdr:colOff>561975</xdr:colOff>
      <xdr:row>97</xdr:row>
      <xdr:rowOff>96546</xdr:rowOff>
    </xdr:to>
    <xdr:sp macro="" textlink="">
      <xdr:nvSpPr>
        <xdr:cNvPr id="256" name="円/楕円 255"/>
        <xdr:cNvSpPr/>
      </xdr:nvSpPr>
      <xdr:spPr>
        <a:xfrm>
          <a:off x="45847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144823</xdr:rowOff>
    </xdr:from>
    <xdr:ext cx="534377" cy="259045"/>
    <xdr:sp macro="" textlink="">
      <xdr:nvSpPr>
        <xdr:cNvPr id="257" name="衛生費該当値テキスト"/>
        <xdr:cNvSpPr txBox="1"/>
      </xdr:nvSpPr>
      <xdr:spPr>
        <a:xfrm>
          <a:off x="4686300"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160186</xdr:rowOff>
    </xdr:from>
    <xdr:to>
      <xdr:col>5</xdr:col>
      <xdr:colOff>409575</xdr:colOff>
      <xdr:row>96</xdr:row>
      <xdr:rowOff>90336</xdr:rowOff>
    </xdr:to>
    <xdr:sp macro="" textlink="">
      <xdr:nvSpPr>
        <xdr:cNvPr id="258" name="円/楕円 257"/>
        <xdr:cNvSpPr/>
      </xdr:nvSpPr>
      <xdr:spPr>
        <a:xfrm>
          <a:off x="3746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106863</xdr:rowOff>
    </xdr:from>
    <xdr:ext cx="534377" cy="259045"/>
    <xdr:sp macro="" textlink="">
      <xdr:nvSpPr>
        <xdr:cNvPr id="259" name="テキスト ボックス 258"/>
        <xdr:cNvSpPr txBox="1"/>
      </xdr:nvSpPr>
      <xdr:spPr>
        <a:xfrm>
          <a:off x="3530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54420</xdr:rowOff>
    </xdr:from>
    <xdr:to>
      <xdr:col>4</xdr:col>
      <xdr:colOff>206375</xdr:colOff>
      <xdr:row>96</xdr:row>
      <xdr:rowOff>156020</xdr:rowOff>
    </xdr:to>
    <xdr:sp macro="" textlink="">
      <xdr:nvSpPr>
        <xdr:cNvPr id="260" name="円/楕円 259"/>
        <xdr:cNvSpPr/>
      </xdr:nvSpPr>
      <xdr:spPr>
        <a:xfrm>
          <a:off x="2857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147147</xdr:rowOff>
    </xdr:from>
    <xdr:ext cx="534377" cy="259045"/>
    <xdr:sp macro="" textlink="">
      <xdr:nvSpPr>
        <xdr:cNvPr id="261" name="テキスト ボックス 260"/>
        <xdr:cNvSpPr txBox="1"/>
      </xdr:nvSpPr>
      <xdr:spPr>
        <a:xfrm>
          <a:off x="2641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65697</xdr:rowOff>
    </xdr:from>
    <xdr:to>
      <xdr:col>3</xdr:col>
      <xdr:colOff>3175</xdr:colOff>
      <xdr:row>96</xdr:row>
      <xdr:rowOff>167297</xdr:rowOff>
    </xdr:to>
    <xdr:sp macro="" textlink="">
      <xdr:nvSpPr>
        <xdr:cNvPr id="262" name="円/楕円 261"/>
        <xdr:cNvSpPr/>
      </xdr:nvSpPr>
      <xdr:spPr>
        <a:xfrm>
          <a:off x="1968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12374</xdr:rowOff>
    </xdr:from>
    <xdr:ext cx="534377" cy="259045"/>
    <xdr:sp macro="" textlink="">
      <xdr:nvSpPr>
        <xdr:cNvPr id="263" name="テキスト ボックス 262"/>
        <xdr:cNvSpPr txBox="1"/>
      </xdr:nvSpPr>
      <xdr:spPr>
        <a:xfrm>
          <a:off x="1752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24168</xdr:rowOff>
    </xdr:from>
    <xdr:to>
      <xdr:col>1</xdr:col>
      <xdr:colOff>485775</xdr:colOff>
      <xdr:row>96</xdr:row>
      <xdr:rowOff>125768</xdr:rowOff>
    </xdr:to>
    <xdr:sp macro="" textlink="">
      <xdr:nvSpPr>
        <xdr:cNvPr id="264" name="円/楕円 263"/>
        <xdr:cNvSpPr/>
      </xdr:nvSpPr>
      <xdr:spPr>
        <a:xfrm>
          <a:off x="10795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142295</xdr:rowOff>
    </xdr:from>
    <xdr:ext cx="534377" cy="259045"/>
    <xdr:sp macro="" textlink="">
      <xdr:nvSpPr>
        <xdr:cNvPr id="265" name="テキスト ボックス 264"/>
        <xdr:cNvSpPr txBox="1"/>
      </xdr:nvSpPr>
      <xdr:spPr>
        <a:xfrm>
          <a:off x="863111" y="16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75692</xdr:rowOff>
    </xdr:from>
    <xdr:to>
      <xdr:col>15</xdr:col>
      <xdr:colOff>180975</xdr:colOff>
      <xdr:row>38</xdr:row>
      <xdr:rowOff>119126</xdr:rowOff>
    </xdr:to>
    <xdr:cxnSp macro="">
      <xdr:nvCxnSpPr>
        <xdr:cNvPr id="294" name="直線コネクタ 293"/>
        <xdr:cNvCxnSpPr/>
      </xdr:nvCxnSpPr>
      <xdr:spPr>
        <a:xfrm>
          <a:off x="9639300" y="65907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54356</xdr:rowOff>
    </xdr:from>
    <xdr:to>
      <xdr:col>14</xdr:col>
      <xdr:colOff>28575</xdr:colOff>
      <xdr:row>38</xdr:row>
      <xdr:rowOff>75692</xdr:rowOff>
    </xdr:to>
    <xdr:cxnSp macro="">
      <xdr:nvCxnSpPr>
        <xdr:cNvPr id="297" name="直線コネクタ 296"/>
        <xdr:cNvCxnSpPr/>
      </xdr:nvCxnSpPr>
      <xdr:spPr>
        <a:xfrm>
          <a:off x="8750300" y="656945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68072</xdr:rowOff>
    </xdr:from>
    <xdr:to>
      <xdr:col>12</xdr:col>
      <xdr:colOff>511175</xdr:colOff>
      <xdr:row>38</xdr:row>
      <xdr:rowOff>54356</xdr:rowOff>
    </xdr:to>
    <xdr:cxnSp macro="">
      <xdr:nvCxnSpPr>
        <xdr:cNvPr id="300" name="直線コネクタ 299"/>
        <xdr:cNvCxnSpPr/>
      </xdr:nvCxnSpPr>
      <xdr:spPr>
        <a:xfrm>
          <a:off x="7861300" y="6411722"/>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97028</xdr:rowOff>
    </xdr:from>
    <xdr:to>
      <xdr:col>11</xdr:col>
      <xdr:colOff>307975</xdr:colOff>
      <xdr:row>37</xdr:row>
      <xdr:rowOff>68072</xdr:rowOff>
    </xdr:to>
    <xdr:cxnSp macro="">
      <xdr:nvCxnSpPr>
        <xdr:cNvPr id="303" name="直線コネクタ 302"/>
        <xdr:cNvCxnSpPr/>
      </xdr:nvCxnSpPr>
      <xdr:spPr>
        <a:xfrm>
          <a:off x="6972300" y="6097778"/>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68326</xdr:rowOff>
    </xdr:from>
    <xdr:to>
      <xdr:col>15</xdr:col>
      <xdr:colOff>231775</xdr:colOff>
      <xdr:row>38</xdr:row>
      <xdr:rowOff>169926</xdr:rowOff>
    </xdr:to>
    <xdr:sp macro="" textlink="">
      <xdr:nvSpPr>
        <xdr:cNvPr id="313" name="円/楕円 312"/>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154703</xdr:rowOff>
    </xdr:from>
    <xdr:ext cx="378565" cy="259045"/>
    <xdr:sp macro="" textlink="">
      <xdr:nvSpPr>
        <xdr:cNvPr id="314" name="労働費該当値テキスト"/>
        <xdr:cNvSpPr txBox="1"/>
      </xdr:nvSpPr>
      <xdr:spPr>
        <a:xfrm>
          <a:off x="10528300" y="649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24892</xdr:rowOff>
    </xdr:from>
    <xdr:to>
      <xdr:col>14</xdr:col>
      <xdr:colOff>79375</xdr:colOff>
      <xdr:row>38</xdr:row>
      <xdr:rowOff>126492</xdr:rowOff>
    </xdr:to>
    <xdr:sp macro="" textlink="">
      <xdr:nvSpPr>
        <xdr:cNvPr id="315" name="円/楕円 314"/>
        <xdr:cNvSpPr/>
      </xdr:nvSpPr>
      <xdr:spPr>
        <a:xfrm>
          <a:off x="9588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117619</xdr:rowOff>
    </xdr:from>
    <xdr:ext cx="378565" cy="259045"/>
    <xdr:sp macro="" textlink="">
      <xdr:nvSpPr>
        <xdr:cNvPr id="316" name="テキスト ボックス 315"/>
        <xdr:cNvSpPr txBox="1"/>
      </xdr:nvSpPr>
      <xdr:spPr>
        <a:xfrm>
          <a:off x="9450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3556</xdr:rowOff>
    </xdr:from>
    <xdr:to>
      <xdr:col>12</xdr:col>
      <xdr:colOff>561975</xdr:colOff>
      <xdr:row>38</xdr:row>
      <xdr:rowOff>105156</xdr:rowOff>
    </xdr:to>
    <xdr:sp macro="" textlink="">
      <xdr:nvSpPr>
        <xdr:cNvPr id="317" name="円/楕円 316"/>
        <xdr:cNvSpPr/>
      </xdr:nvSpPr>
      <xdr:spPr>
        <a:xfrm>
          <a:off x="8699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96283</xdr:rowOff>
    </xdr:from>
    <xdr:ext cx="378565" cy="259045"/>
    <xdr:sp macro="" textlink="">
      <xdr:nvSpPr>
        <xdr:cNvPr id="318" name="テキスト ボックス 317"/>
        <xdr:cNvSpPr txBox="1"/>
      </xdr:nvSpPr>
      <xdr:spPr>
        <a:xfrm>
          <a:off x="8561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17272</xdr:rowOff>
    </xdr:from>
    <xdr:to>
      <xdr:col>11</xdr:col>
      <xdr:colOff>358775</xdr:colOff>
      <xdr:row>37</xdr:row>
      <xdr:rowOff>118872</xdr:rowOff>
    </xdr:to>
    <xdr:sp macro="" textlink="">
      <xdr:nvSpPr>
        <xdr:cNvPr id="319" name="円/楕円 318"/>
        <xdr:cNvSpPr/>
      </xdr:nvSpPr>
      <xdr:spPr>
        <a:xfrm>
          <a:off x="7810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109999</xdr:rowOff>
    </xdr:from>
    <xdr:ext cx="378565" cy="259045"/>
    <xdr:sp macro="" textlink="">
      <xdr:nvSpPr>
        <xdr:cNvPr id="320" name="テキスト ボックス 319"/>
        <xdr:cNvSpPr txBox="1"/>
      </xdr:nvSpPr>
      <xdr:spPr>
        <a:xfrm>
          <a:off x="7672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46228</xdr:rowOff>
    </xdr:from>
    <xdr:to>
      <xdr:col>10</xdr:col>
      <xdr:colOff>155575</xdr:colOff>
      <xdr:row>35</xdr:row>
      <xdr:rowOff>147828</xdr:rowOff>
    </xdr:to>
    <xdr:sp macro="" textlink="">
      <xdr:nvSpPr>
        <xdr:cNvPr id="321" name="円/楕円 320"/>
        <xdr:cNvSpPr/>
      </xdr:nvSpPr>
      <xdr:spPr>
        <a:xfrm>
          <a:off x="6921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138955</xdr:rowOff>
    </xdr:from>
    <xdr:ext cx="378565" cy="259045"/>
    <xdr:sp macro="" textlink="">
      <xdr:nvSpPr>
        <xdr:cNvPr id="322" name="テキスト ボックス 321"/>
        <xdr:cNvSpPr txBox="1"/>
      </xdr:nvSpPr>
      <xdr:spPr>
        <a:xfrm>
          <a:off x="6783017" y="613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39624</xdr:rowOff>
    </xdr:from>
    <xdr:to>
      <xdr:col>15</xdr:col>
      <xdr:colOff>180975</xdr:colOff>
      <xdr:row>59</xdr:row>
      <xdr:rowOff>40259</xdr:rowOff>
    </xdr:to>
    <xdr:cxnSp macro="">
      <xdr:nvCxnSpPr>
        <xdr:cNvPr id="351" name="直線コネクタ 350"/>
        <xdr:cNvCxnSpPr/>
      </xdr:nvCxnSpPr>
      <xdr:spPr>
        <a:xfrm>
          <a:off x="9639300" y="10155174"/>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39624</xdr:rowOff>
    </xdr:from>
    <xdr:to>
      <xdr:col>14</xdr:col>
      <xdr:colOff>28575</xdr:colOff>
      <xdr:row>59</xdr:row>
      <xdr:rowOff>40132</xdr:rowOff>
    </xdr:to>
    <xdr:cxnSp macro="">
      <xdr:nvCxnSpPr>
        <xdr:cNvPr id="354" name="直線コネクタ 353"/>
        <xdr:cNvCxnSpPr/>
      </xdr:nvCxnSpPr>
      <xdr:spPr>
        <a:xfrm flipV="1">
          <a:off x="8750300" y="1015517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40132</xdr:rowOff>
    </xdr:from>
    <xdr:to>
      <xdr:col>12</xdr:col>
      <xdr:colOff>511175</xdr:colOff>
      <xdr:row>59</xdr:row>
      <xdr:rowOff>40259</xdr:rowOff>
    </xdr:to>
    <xdr:cxnSp macro="">
      <xdr:nvCxnSpPr>
        <xdr:cNvPr id="357" name="直線コネクタ 356"/>
        <xdr:cNvCxnSpPr/>
      </xdr:nvCxnSpPr>
      <xdr:spPr>
        <a:xfrm flipV="1">
          <a:off x="7861300" y="10155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40259</xdr:rowOff>
    </xdr:from>
    <xdr:to>
      <xdr:col>11</xdr:col>
      <xdr:colOff>307975</xdr:colOff>
      <xdr:row>59</xdr:row>
      <xdr:rowOff>40386</xdr:rowOff>
    </xdr:to>
    <xdr:cxnSp macro="">
      <xdr:nvCxnSpPr>
        <xdr:cNvPr id="360" name="直線コネクタ 359"/>
        <xdr:cNvCxnSpPr/>
      </xdr:nvCxnSpPr>
      <xdr:spPr>
        <a:xfrm flipV="1">
          <a:off x="6972300" y="10155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160909</xdr:rowOff>
    </xdr:from>
    <xdr:to>
      <xdr:col>15</xdr:col>
      <xdr:colOff>231775</xdr:colOff>
      <xdr:row>59</xdr:row>
      <xdr:rowOff>91059</xdr:rowOff>
    </xdr:to>
    <xdr:sp macro="" textlink="">
      <xdr:nvSpPr>
        <xdr:cNvPr id="370" name="円/楕円 369"/>
        <xdr:cNvSpPr/>
      </xdr:nvSpPr>
      <xdr:spPr>
        <a:xfrm>
          <a:off x="10426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75836</xdr:rowOff>
    </xdr:from>
    <xdr:ext cx="313932" cy="259045"/>
    <xdr:sp macro="" textlink="">
      <xdr:nvSpPr>
        <xdr:cNvPr id="371" name="農林水産業費該当値テキスト"/>
        <xdr:cNvSpPr txBox="1"/>
      </xdr:nvSpPr>
      <xdr:spPr>
        <a:xfrm>
          <a:off x="10528300" y="1001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160274</xdr:rowOff>
    </xdr:from>
    <xdr:to>
      <xdr:col>14</xdr:col>
      <xdr:colOff>79375</xdr:colOff>
      <xdr:row>59</xdr:row>
      <xdr:rowOff>90424</xdr:rowOff>
    </xdr:to>
    <xdr:sp macro="" textlink="">
      <xdr:nvSpPr>
        <xdr:cNvPr id="372" name="円/楕円 371"/>
        <xdr:cNvSpPr/>
      </xdr:nvSpPr>
      <xdr:spPr>
        <a:xfrm>
          <a:off x="9588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81551</xdr:rowOff>
    </xdr:from>
    <xdr:ext cx="313932" cy="259045"/>
    <xdr:sp macro="" textlink="">
      <xdr:nvSpPr>
        <xdr:cNvPr id="373" name="テキスト ボックス 372"/>
        <xdr:cNvSpPr txBox="1"/>
      </xdr:nvSpPr>
      <xdr:spPr>
        <a:xfrm>
          <a:off x="9482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160782</xdr:rowOff>
    </xdr:from>
    <xdr:to>
      <xdr:col>12</xdr:col>
      <xdr:colOff>561975</xdr:colOff>
      <xdr:row>59</xdr:row>
      <xdr:rowOff>90932</xdr:rowOff>
    </xdr:to>
    <xdr:sp macro="" textlink="">
      <xdr:nvSpPr>
        <xdr:cNvPr id="374" name="円/楕円 373"/>
        <xdr:cNvSpPr/>
      </xdr:nvSpPr>
      <xdr:spPr>
        <a:xfrm>
          <a:off x="8699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82059</xdr:rowOff>
    </xdr:from>
    <xdr:ext cx="313932" cy="259045"/>
    <xdr:sp macro="" textlink="">
      <xdr:nvSpPr>
        <xdr:cNvPr id="375" name="テキスト ボックス 374"/>
        <xdr:cNvSpPr txBox="1"/>
      </xdr:nvSpPr>
      <xdr:spPr>
        <a:xfrm>
          <a:off x="8593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160909</xdr:rowOff>
    </xdr:from>
    <xdr:to>
      <xdr:col>11</xdr:col>
      <xdr:colOff>358775</xdr:colOff>
      <xdr:row>59</xdr:row>
      <xdr:rowOff>91059</xdr:rowOff>
    </xdr:to>
    <xdr:sp macro="" textlink="">
      <xdr:nvSpPr>
        <xdr:cNvPr id="376" name="円/楕円 375"/>
        <xdr:cNvSpPr/>
      </xdr:nvSpPr>
      <xdr:spPr>
        <a:xfrm>
          <a:off x="7810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82186</xdr:rowOff>
    </xdr:from>
    <xdr:ext cx="313932" cy="259045"/>
    <xdr:sp macro="" textlink="">
      <xdr:nvSpPr>
        <xdr:cNvPr id="377" name="テキスト ボックス 376"/>
        <xdr:cNvSpPr txBox="1"/>
      </xdr:nvSpPr>
      <xdr:spPr>
        <a:xfrm>
          <a:off x="7704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161036</xdr:rowOff>
    </xdr:from>
    <xdr:to>
      <xdr:col>10</xdr:col>
      <xdr:colOff>155575</xdr:colOff>
      <xdr:row>59</xdr:row>
      <xdr:rowOff>91186</xdr:rowOff>
    </xdr:to>
    <xdr:sp macro="" textlink="">
      <xdr:nvSpPr>
        <xdr:cNvPr id="378" name="円/楕円 377"/>
        <xdr:cNvSpPr/>
      </xdr:nvSpPr>
      <xdr:spPr>
        <a:xfrm>
          <a:off x="69215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82313</xdr:rowOff>
    </xdr:from>
    <xdr:ext cx="313932" cy="259045"/>
    <xdr:sp macro="" textlink="">
      <xdr:nvSpPr>
        <xdr:cNvPr id="379" name="テキスト ボックス 378"/>
        <xdr:cNvSpPr txBox="1"/>
      </xdr:nvSpPr>
      <xdr:spPr>
        <a:xfrm>
          <a:off x="6815333" y="1019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158125</xdr:rowOff>
    </xdr:from>
    <xdr:to>
      <xdr:col>15</xdr:col>
      <xdr:colOff>180975</xdr:colOff>
      <xdr:row>74</xdr:row>
      <xdr:rowOff>46043</xdr:rowOff>
    </xdr:to>
    <xdr:cxnSp macro="">
      <xdr:nvCxnSpPr>
        <xdr:cNvPr id="406" name="直線コネクタ 405"/>
        <xdr:cNvCxnSpPr/>
      </xdr:nvCxnSpPr>
      <xdr:spPr>
        <a:xfrm>
          <a:off x="9639300" y="12673975"/>
          <a:ext cx="8382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6542</xdr:rowOff>
    </xdr:from>
    <xdr:ext cx="534377" cy="259045"/>
    <xdr:sp macro="" textlink="">
      <xdr:nvSpPr>
        <xdr:cNvPr id="407" name="商工費平均値テキスト"/>
        <xdr:cNvSpPr txBox="1"/>
      </xdr:nvSpPr>
      <xdr:spPr>
        <a:xfrm>
          <a:off x="10528300" y="1286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124178</xdr:rowOff>
    </xdr:from>
    <xdr:to>
      <xdr:col>14</xdr:col>
      <xdr:colOff>28575</xdr:colOff>
      <xdr:row>73</xdr:row>
      <xdr:rowOff>158125</xdr:rowOff>
    </xdr:to>
    <xdr:cxnSp macro="">
      <xdr:nvCxnSpPr>
        <xdr:cNvPr id="409" name="直線コネクタ 408"/>
        <xdr:cNvCxnSpPr/>
      </xdr:nvCxnSpPr>
      <xdr:spPr>
        <a:xfrm>
          <a:off x="8750300" y="12640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65819</xdr:rowOff>
    </xdr:from>
    <xdr:ext cx="534377" cy="259045"/>
    <xdr:sp macro="" textlink="">
      <xdr:nvSpPr>
        <xdr:cNvPr id="411" name="テキスト ボックス 410"/>
        <xdr:cNvSpPr txBox="1"/>
      </xdr:nvSpPr>
      <xdr:spPr>
        <a:xfrm>
          <a:off x="9372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84607</xdr:rowOff>
    </xdr:from>
    <xdr:to>
      <xdr:col>12</xdr:col>
      <xdr:colOff>511175</xdr:colOff>
      <xdr:row>73</xdr:row>
      <xdr:rowOff>124178</xdr:rowOff>
    </xdr:to>
    <xdr:cxnSp macro="">
      <xdr:nvCxnSpPr>
        <xdr:cNvPr id="412" name="直線コネクタ 411"/>
        <xdr:cNvCxnSpPr/>
      </xdr:nvCxnSpPr>
      <xdr:spPr>
        <a:xfrm>
          <a:off x="7861300" y="12429007"/>
          <a:ext cx="889000" cy="2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41678</xdr:rowOff>
    </xdr:from>
    <xdr:ext cx="534377" cy="259045"/>
    <xdr:sp macro="" textlink="">
      <xdr:nvSpPr>
        <xdr:cNvPr id="414" name="テキスト ボックス 413"/>
        <xdr:cNvSpPr txBox="1"/>
      </xdr:nvSpPr>
      <xdr:spPr>
        <a:xfrm>
          <a:off x="8483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140203</xdr:rowOff>
    </xdr:from>
    <xdr:to>
      <xdr:col>11</xdr:col>
      <xdr:colOff>307975</xdr:colOff>
      <xdr:row>72</xdr:row>
      <xdr:rowOff>84607</xdr:rowOff>
    </xdr:to>
    <xdr:cxnSp macro="">
      <xdr:nvCxnSpPr>
        <xdr:cNvPr id="415" name="直線コネクタ 414"/>
        <xdr:cNvCxnSpPr/>
      </xdr:nvCxnSpPr>
      <xdr:spPr>
        <a:xfrm>
          <a:off x="6972300" y="12313153"/>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144388</xdr:rowOff>
    </xdr:from>
    <xdr:ext cx="534377" cy="259045"/>
    <xdr:sp macro="" textlink="">
      <xdr:nvSpPr>
        <xdr:cNvPr id="417" name="テキスト ボックス 416"/>
        <xdr:cNvSpPr txBox="1"/>
      </xdr:nvSpPr>
      <xdr:spPr>
        <a:xfrm>
          <a:off x="7594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70550</xdr:rowOff>
    </xdr:from>
    <xdr:ext cx="534377" cy="259045"/>
    <xdr:sp macro="" textlink="">
      <xdr:nvSpPr>
        <xdr:cNvPr id="419" name="テキスト ボックス 418"/>
        <xdr:cNvSpPr txBox="1"/>
      </xdr:nvSpPr>
      <xdr:spPr>
        <a:xfrm>
          <a:off x="6705111" y="12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166693</xdr:rowOff>
    </xdr:from>
    <xdr:to>
      <xdr:col>15</xdr:col>
      <xdr:colOff>231775</xdr:colOff>
      <xdr:row>74</xdr:row>
      <xdr:rowOff>96843</xdr:rowOff>
    </xdr:to>
    <xdr:sp macro="" textlink="">
      <xdr:nvSpPr>
        <xdr:cNvPr id="425" name="円/楕円 424"/>
        <xdr:cNvSpPr/>
      </xdr:nvSpPr>
      <xdr:spPr>
        <a:xfrm>
          <a:off x="10426700" y="126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18120</xdr:rowOff>
    </xdr:from>
    <xdr:ext cx="534377" cy="259045"/>
    <xdr:sp macro="" textlink="">
      <xdr:nvSpPr>
        <xdr:cNvPr id="426" name="商工費該当値テキスト"/>
        <xdr:cNvSpPr txBox="1"/>
      </xdr:nvSpPr>
      <xdr:spPr>
        <a:xfrm>
          <a:off x="10528300" y="125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107325</xdr:rowOff>
    </xdr:from>
    <xdr:to>
      <xdr:col>14</xdr:col>
      <xdr:colOff>79375</xdr:colOff>
      <xdr:row>74</xdr:row>
      <xdr:rowOff>37475</xdr:rowOff>
    </xdr:to>
    <xdr:sp macro="" textlink="">
      <xdr:nvSpPr>
        <xdr:cNvPr id="427" name="円/楕円 426"/>
        <xdr:cNvSpPr/>
      </xdr:nvSpPr>
      <xdr:spPr>
        <a:xfrm>
          <a:off x="9588500" y="126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54002</xdr:rowOff>
    </xdr:from>
    <xdr:ext cx="534377" cy="259045"/>
    <xdr:sp macro="" textlink="">
      <xdr:nvSpPr>
        <xdr:cNvPr id="428" name="テキスト ボックス 427"/>
        <xdr:cNvSpPr txBox="1"/>
      </xdr:nvSpPr>
      <xdr:spPr>
        <a:xfrm>
          <a:off x="9372111" y="123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73378</xdr:rowOff>
    </xdr:from>
    <xdr:to>
      <xdr:col>12</xdr:col>
      <xdr:colOff>561975</xdr:colOff>
      <xdr:row>74</xdr:row>
      <xdr:rowOff>3528</xdr:rowOff>
    </xdr:to>
    <xdr:sp macro="" textlink="">
      <xdr:nvSpPr>
        <xdr:cNvPr id="429" name="円/楕円 428"/>
        <xdr:cNvSpPr/>
      </xdr:nvSpPr>
      <xdr:spPr>
        <a:xfrm>
          <a:off x="8699500" y="125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20055</xdr:rowOff>
    </xdr:from>
    <xdr:ext cx="534377" cy="259045"/>
    <xdr:sp macro="" textlink="">
      <xdr:nvSpPr>
        <xdr:cNvPr id="430" name="テキスト ボックス 429"/>
        <xdr:cNvSpPr txBox="1"/>
      </xdr:nvSpPr>
      <xdr:spPr>
        <a:xfrm>
          <a:off x="8483111" y="12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33807</xdr:rowOff>
    </xdr:from>
    <xdr:to>
      <xdr:col>11</xdr:col>
      <xdr:colOff>358775</xdr:colOff>
      <xdr:row>72</xdr:row>
      <xdr:rowOff>135407</xdr:rowOff>
    </xdr:to>
    <xdr:sp macro="" textlink="">
      <xdr:nvSpPr>
        <xdr:cNvPr id="431" name="円/楕円 430"/>
        <xdr:cNvSpPr/>
      </xdr:nvSpPr>
      <xdr:spPr>
        <a:xfrm>
          <a:off x="7810500" y="123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151934</xdr:rowOff>
    </xdr:from>
    <xdr:ext cx="534377" cy="259045"/>
    <xdr:sp macro="" textlink="">
      <xdr:nvSpPr>
        <xdr:cNvPr id="432" name="テキスト ボックス 431"/>
        <xdr:cNvSpPr txBox="1"/>
      </xdr:nvSpPr>
      <xdr:spPr>
        <a:xfrm>
          <a:off x="7594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89403</xdr:rowOff>
    </xdr:from>
    <xdr:to>
      <xdr:col>10</xdr:col>
      <xdr:colOff>155575</xdr:colOff>
      <xdr:row>72</xdr:row>
      <xdr:rowOff>19553</xdr:rowOff>
    </xdr:to>
    <xdr:sp macro="" textlink="">
      <xdr:nvSpPr>
        <xdr:cNvPr id="433" name="円/楕円 432"/>
        <xdr:cNvSpPr/>
      </xdr:nvSpPr>
      <xdr:spPr>
        <a:xfrm>
          <a:off x="6921500" y="122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36080</xdr:rowOff>
    </xdr:from>
    <xdr:ext cx="534377" cy="259045"/>
    <xdr:sp macro="" textlink="">
      <xdr:nvSpPr>
        <xdr:cNvPr id="434" name="テキスト ボックス 433"/>
        <xdr:cNvSpPr txBox="1"/>
      </xdr:nvSpPr>
      <xdr:spPr>
        <a:xfrm>
          <a:off x="6705111" y="120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170379</xdr:rowOff>
    </xdr:from>
    <xdr:to>
      <xdr:col>15</xdr:col>
      <xdr:colOff>180975</xdr:colOff>
      <xdr:row>96</xdr:row>
      <xdr:rowOff>21765</xdr:rowOff>
    </xdr:to>
    <xdr:cxnSp macro="">
      <xdr:nvCxnSpPr>
        <xdr:cNvPr id="462" name="直線コネクタ 461"/>
        <xdr:cNvCxnSpPr/>
      </xdr:nvCxnSpPr>
      <xdr:spPr>
        <a:xfrm>
          <a:off x="9639300" y="16286679"/>
          <a:ext cx="838200" cy="19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170379</xdr:rowOff>
    </xdr:from>
    <xdr:to>
      <xdr:col>14</xdr:col>
      <xdr:colOff>28575</xdr:colOff>
      <xdr:row>95</xdr:row>
      <xdr:rowOff>134694</xdr:rowOff>
    </xdr:to>
    <xdr:cxnSp macro="">
      <xdr:nvCxnSpPr>
        <xdr:cNvPr id="465" name="直線コネクタ 464"/>
        <xdr:cNvCxnSpPr/>
      </xdr:nvCxnSpPr>
      <xdr:spPr>
        <a:xfrm flipV="1">
          <a:off x="8750300" y="16286679"/>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133163</xdr:rowOff>
    </xdr:from>
    <xdr:ext cx="534377" cy="259045"/>
    <xdr:sp macro="" textlink="">
      <xdr:nvSpPr>
        <xdr:cNvPr id="467" name="テキスト ボックス 466"/>
        <xdr:cNvSpPr txBox="1"/>
      </xdr:nvSpPr>
      <xdr:spPr>
        <a:xfrm>
          <a:off x="9372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62844</xdr:rowOff>
    </xdr:from>
    <xdr:to>
      <xdr:col>12</xdr:col>
      <xdr:colOff>511175</xdr:colOff>
      <xdr:row>95</xdr:row>
      <xdr:rowOff>134694</xdr:rowOff>
    </xdr:to>
    <xdr:cxnSp macro="">
      <xdr:nvCxnSpPr>
        <xdr:cNvPr id="468" name="直線コネクタ 467"/>
        <xdr:cNvCxnSpPr/>
      </xdr:nvCxnSpPr>
      <xdr:spPr>
        <a:xfrm>
          <a:off x="7861300" y="16179144"/>
          <a:ext cx="889000" cy="2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62844</xdr:rowOff>
    </xdr:from>
    <xdr:to>
      <xdr:col>11</xdr:col>
      <xdr:colOff>307975</xdr:colOff>
      <xdr:row>95</xdr:row>
      <xdr:rowOff>165167</xdr:rowOff>
    </xdr:to>
    <xdr:cxnSp macro="">
      <xdr:nvCxnSpPr>
        <xdr:cNvPr id="471" name="直線コネクタ 470"/>
        <xdr:cNvCxnSpPr/>
      </xdr:nvCxnSpPr>
      <xdr:spPr>
        <a:xfrm flipV="1">
          <a:off x="6972300" y="16179144"/>
          <a:ext cx="889000" cy="27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3" name="テキスト ボックス 472"/>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142415</xdr:rowOff>
    </xdr:from>
    <xdr:to>
      <xdr:col>15</xdr:col>
      <xdr:colOff>231775</xdr:colOff>
      <xdr:row>96</xdr:row>
      <xdr:rowOff>72565</xdr:rowOff>
    </xdr:to>
    <xdr:sp macro="" textlink="">
      <xdr:nvSpPr>
        <xdr:cNvPr id="481" name="円/楕円 480"/>
        <xdr:cNvSpPr/>
      </xdr:nvSpPr>
      <xdr:spPr>
        <a:xfrm>
          <a:off x="10426700" y="16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120842</xdr:rowOff>
    </xdr:from>
    <xdr:ext cx="534377" cy="259045"/>
    <xdr:sp macro="" textlink="">
      <xdr:nvSpPr>
        <xdr:cNvPr id="482" name="土木費該当値テキスト"/>
        <xdr:cNvSpPr txBox="1"/>
      </xdr:nvSpPr>
      <xdr:spPr>
        <a:xfrm>
          <a:off x="10528300" y="164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119579</xdr:rowOff>
    </xdr:from>
    <xdr:to>
      <xdr:col>14</xdr:col>
      <xdr:colOff>79375</xdr:colOff>
      <xdr:row>95</xdr:row>
      <xdr:rowOff>49729</xdr:rowOff>
    </xdr:to>
    <xdr:sp macro="" textlink="">
      <xdr:nvSpPr>
        <xdr:cNvPr id="483" name="円/楕円 482"/>
        <xdr:cNvSpPr/>
      </xdr:nvSpPr>
      <xdr:spPr>
        <a:xfrm>
          <a:off x="9588500" y="162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66256</xdr:rowOff>
    </xdr:from>
    <xdr:ext cx="534377" cy="259045"/>
    <xdr:sp macro="" textlink="">
      <xdr:nvSpPr>
        <xdr:cNvPr id="484" name="テキスト ボックス 483"/>
        <xdr:cNvSpPr txBox="1"/>
      </xdr:nvSpPr>
      <xdr:spPr>
        <a:xfrm>
          <a:off x="9372111" y="160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83894</xdr:rowOff>
    </xdr:from>
    <xdr:to>
      <xdr:col>12</xdr:col>
      <xdr:colOff>561975</xdr:colOff>
      <xdr:row>96</xdr:row>
      <xdr:rowOff>14044</xdr:rowOff>
    </xdr:to>
    <xdr:sp macro="" textlink="">
      <xdr:nvSpPr>
        <xdr:cNvPr id="485" name="円/楕円 484"/>
        <xdr:cNvSpPr/>
      </xdr:nvSpPr>
      <xdr:spPr>
        <a:xfrm>
          <a:off x="8699500" y="16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5171</xdr:rowOff>
    </xdr:from>
    <xdr:ext cx="534377" cy="259045"/>
    <xdr:sp macro="" textlink="">
      <xdr:nvSpPr>
        <xdr:cNvPr id="486" name="テキスト ボックス 485"/>
        <xdr:cNvSpPr txBox="1"/>
      </xdr:nvSpPr>
      <xdr:spPr>
        <a:xfrm>
          <a:off x="8483111" y="16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12044</xdr:rowOff>
    </xdr:from>
    <xdr:to>
      <xdr:col>11</xdr:col>
      <xdr:colOff>358775</xdr:colOff>
      <xdr:row>94</xdr:row>
      <xdr:rowOff>113644</xdr:rowOff>
    </xdr:to>
    <xdr:sp macro="" textlink="">
      <xdr:nvSpPr>
        <xdr:cNvPr id="487" name="円/楕円 486"/>
        <xdr:cNvSpPr/>
      </xdr:nvSpPr>
      <xdr:spPr>
        <a:xfrm>
          <a:off x="7810500" y="161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130171</xdr:rowOff>
    </xdr:from>
    <xdr:ext cx="534377" cy="259045"/>
    <xdr:sp macro="" textlink="">
      <xdr:nvSpPr>
        <xdr:cNvPr id="488" name="テキスト ボックス 487"/>
        <xdr:cNvSpPr txBox="1"/>
      </xdr:nvSpPr>
      <xdr:spPr>
        <a:xfrm>
          <a:off x="7594111" y="159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114367</xdr:rowOff>
    </xdr:from>
    <xdr:to>
      <xdr:col>10</xdr:col>
      <xdr:colOff>155575</xdr:colOff>
      <xdr:row>96</xdr:row>
      <xdr:rowOff>44517</xdr:rowOff>
    </xdr:to>
    <xdr:sp macro="" textlink="">
      <xdr:nvSpPr>
        <xdr:cNvPr id="489" name="円/楕円 488"/>
        <xdr:cNvSpPr/>
      </xdr:nvSpPr>
      <xdr:spPr>
        <a:xfrm>
          <a:off x="6921500" y="164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35644</xdr:rowOff>
    </xdr:from>
    <xdr:ext cx="534377" cy="259045"/>
    <xdr:sp macro="" textlink="">
      <xdr:nvSpPr>
        <xdr:cNvPr id="490" name="テキスト ボックス 489"/>
        <xdr:cNvSpPr txBox="1"/>
      </xdr:nvSpPr>
      <xdr:spPr>
        <a:xfrm>
          <a:off x="6705111" y="164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94552</xdr:rowOff>
    </xdr:from>
    <xdr:to>
      <xdr:col>23</xdr:col>
      <xdr:colOff>517525</xdr:colOff>
      <xdr:row>34</xdr:row>
      <xdr:rowOff>109220</xdr:rowOff>
    </xdr:to>
    <xdr:cxnSp macro="">
      <xdr:nvCxnSpPr>
        <xdr:cNvPr id="520" name="直線コネクタ 519"/>
        <xdr:cNvCxnSpPr/>
      </xdr:nvCxnSpPr>
      <xdr:spPr>
        <a:xfrm>
          <a:off x="15481300" y="5923852"/>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1"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94552</xdr:rowOff>
    </xdr:from>
    <xdr:to>
      <xdr:col>22</xdr:col>
      <xdr:colOff>365125</xdr:colOff>
      <xdr:row>35</xdr:row>
      <xdr:rowOff>65405</xdr:rowOff>
    </xdr:to>
    <xdr:cxnSp macro="">
      <xdr:nvCxnSpPr>
        <xdr:cNvPr id="523" name="直線コネクタ 522"/>
        <xdr:cNvCxnSpPr/>
      </xdr:nvCxnSpPr>
      <xdr:spPr>
        <a:xfrm flipV="1">
          <a:off x="14592300" y="5923852"/>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169418</xdr:rowOff>
    </xdr:from>
    <xdr:to>
      <xdr:col>21</xdr:col>
      <xdr:colOff>161925</xdr:colOff>
      <xdr:row>35</xdr:row>
      <xdr:rowOff>65405</xdr:rowOff>
    </xdr:to>
    <xdr:cxnSp macro="">
      <xdr:nvCxnSpPr>
        <xdr:cNvPr id="526" name="直線コネクタ 525"/>
        <xdr:cNvCxnSpPr/>
      </xdr:nvCxnSpPr>
      <xdr:spPr>
        <a:xfrm>
          <a:off x="13703300" y="599871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156273</xdr:rowOff>
    </xdr:from>
    <xdr:to>
      <xdr:col>19</xdr:col>
      <xdr:colOff>644525</xdr:colOff>
      <xdr:row>34</xdr:row>
      <xdr:rowOff>169418</xdr:rowOff>
    </xdr:to>
    <xdr:cxnSp macro="">
      <xdr:nvCxnSpPr>
        <xdr:cNvPr id="529" name="直線コネクタ 528"/>
        <xdr:cNvCxnSpPr/>
      </xdr:nvCxnSpPr>
      <xdr:spPr>
        <a:xfrm>
          <a:off x="12814300" y="598557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31" name="テキスト ボックス 530"/>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3" name="テキスト ボックス 532"/>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58420</xdr:rowOff>
    </xdr:from>
    <xdr:to>
      <xdr:col>23</xdr:col>
      <xdr:colOff>568325</xdr:colOff>
      <xdr:row>34</xdr:row>
      <xdr:rowOff>160020</xdr:rowOff>
    </xdr:to>
    <xdr:sp macro="" textlink="">
      <xdr:nvSpPr>
        <xdr:cNvPr id="539" name="円/楕円 538"/>
        <xdr:cNvSpPr/>
      </xdr:nvSpPr>
      <xdr:spPr>
        <a:xfrm>
          <a:off x="16268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81297</xdr:rowOff>
    </xdr:from>
    <xdr:ext cx="534377" cy="259045"/>
    <xdr:sp macro="" textlink="">
      <xdr:nvSpPr>
        <xdr:cNvPr id="540" name="消防費該当値テキスト"/>
        <xdr:cNvSpPr txBox="1"/>
      </xdr:nvSpPr>
      <xdr:spPr>
        <a:xfrm>
          <a:off x="16370300"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43752</xdr:rowOff>
    </xdr:from>
    <xdr:to>
      <xdr:col>22</xdr:col>
      <xdr:colOff>415925</xdr:colOff>
      <xdr:row>34</xdr:row>
      <xdr:rowOff>145352</xdr:rowOff>
    </xdr:to>
    <xdr:sp macro="" textlink="">
      <xdr:nvSpPr>
        <xdr:cNvPr id="541" name="円/楕円 540"/>
        <xdr:cNvSpPr/>
      </xdr:nvSpPr>
      <xdr:spPr>
        <a:xfrm>
          <a:off x="15430500" y="5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161879</xdr:rowOff>
    </xdr:from>
    <xdr:ext cx="534377" cy="259045"/>
    <xdr:sp macro="" textlink="">
      <xdr:nvSpPr>
        <xdr:cNvPr id="542" name="テキスト ボックス 541"/>
        <xdr:cNvSpPr txBox="1"/>
      </xdr:nvSpPr>
      <xdr:spPr>
        <a:xfrm>
          <a:off x="15214111" y="5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14605</xdr:rowOff>
    </xdr:from>
    <xdr:to>
      <xdr:col>21</xdr:col>
      <xdr:colOff>212725</xdr:colOff>
      <xdr:row>35</xdr:row>
      <xdr:rowOff>116205</xdr:rowOff>
    </xdr:to>
    <xdr:sp macro="" textlink="">
      <xdr:nvSpPr>
        <xdr:cNvPr id="543" name="円/楕円 542"/>
        <xdr:cNvSpPr/>
      </xdr:nvSpPr>
      <xdr:spPr>
        <a:xfrm>
          <a:off x="14541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132732</xdr:rowOff>
    </xdr:from>
    <xdr:ext cx="534377" cy="259045"/>
    <xdr:sp macro="" textlink="">
      <xdr:nvSpPr>
        <xdr:cNvPr id="544" name="テキスト ボックス 543"/>
        <xdr:cNvSpPr txBox="1"/>
      </xdr:nvSpPr>
      <xdr:spPr>
        <a:xfrm>
          <a:off x="14325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118618</xdr:rowOff>
    </xdr:from>
    <xdr:to>
      <xdr:col>20</xdr:col>
      <xdr:colOff>9525</xdr:colOff>
      <xdr:row>35</xdr:row>
      <xdr:rowOff>48768</xdr:rowOff>
    </xdr:to>
    <xdr:sp macro="" textlink="">
      <xdr:nvSpPr>
        <xdr:cNvPr id="545" name="円/楕円 544"/>
        <xdr:cNvSpPr/>
      </xdr:nvSpPr>
      <xdr:spPr>
        <a:xfrm>
          <a:off x="13652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65295</xdr:rowOff>
    </xdr:from>
    <xdr:ext cx="534377" cy="259045"/>
    <xdr:sp macro="" textlink="">
      <xdr:nvSpPr>
        <xdr:cNvPr id="546" name="テキスト ボックス 545"/>
        <xdr:cNvSpPr txBox="1"/>
      </xdr:nvSpPr>
      <xdr:spPr>
        <a:xfrm>
          <a:off x="13436111" y="57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105473</xdr:rowOff>
    </xdr:from>
    <xdr:to>
      <xdr:col>18</xdr:col>
      <xdr:colOff>492125</xdr:colOff>
      <xdr:row>35</xdr:row>
      <xdr:rowOff>35623</xdr:rowOff>
    </xdr:to>
    <xdr:sp macro="" textlink="">
      <xdr:nvSpPr>
        <xdr:cNvPr id="547" name="円/楕円 546"/>
        <xdr:cNvSpPr/>
      </xdr:nvSpPr>
      <xdr:spPr>
        <a:xfrm>
          <a:off x="127635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52150</xdr:rowOff>
    </xdr:from>
    <xdr:ext cx="534377" cy="259045"/>
    <xdr:sp macro="" textlink="">
      <xdr:nvSpPr>
        <xdr:cNvPr id="548" name="テキスト ボックス 547"/>
        <xdr:cNvSpPr txBox="1"/>
      </xdr:nvSpPr>
      <xdr:spPr>
        <a:xfrm>
          <a:off x="12547111" y="57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19090</xdr:rowOff>
    </xdr:from>
    <xdr:to>
      <xdr:col>23</xdr:col>
      <xdr:colOff>517525</xdr:colOff>
      <xdr:row>54</xdr:row>
      <xdr:rowOff>35321</xdr:rowOff>
    </xdr:to>
    <xdr:cxnSp macro="">
      <xdr:nvCxnSpPr>
        <xdr:cNvPr id="576" name="直線コネクタ 575"/>
        <xdr:cNvCxnSpPr/>
      </xdr:nvCxnSpPr>
      <xdr:spPr>
        <a:xfrm flipV="1">
          <a:off x="15481300" y="9277390"/>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7"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35321</xdr:rowOff>
    </xdr:from>
    <xdr:to>
      <xdr:col>22</xdr:col>
      <xdr:colOff>365125</xdr:colOff>
      <xdr:row>54</xdr:row>
      <xdr:rowOff>88814</xdr:rowOff>
    </xdr:to>
    <xdr:cxnSp macro="">
      <xdr:nvCxnSpPr>
        <xdr:cNvPr id="579" name="直線コネクタ 578"/>
        <xdr:cNvCxnSpPr/>
      </xdr:nvCxnSpPr>
      <xdr:spPr>
        <a:xfrm flipV="1">
          <a:off x="14592300" y="9293621"/>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1" name="テキスト ボックス 580"/>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88814</xdr:rowOff>
    </xdr:from>
    <xdr:to>
      <xdr:col>21</xdr:col>
      <xdr:colOff>161925</xdr:colOff>
      <xdr:row>54</xdr:row>
      <xdr:rowOff>146421</xdr:rowOff>
    </xdr:to>
    <xdr:cxnSp macro="">
      <xdr:nvCxnSpPr>
        <xdr:cNvPr id="582" name="直線コネクタ 581"/>
        <xdr:cNvCxnSpPr/>
      </xdr:nvCxnSpPr>
      <xdr:spPr>
        <a:xfrm flipV="1">
          <a:off x="13703300" y="934711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4" name="テキスト ボックス 583"/>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146421</xdr:rowOff>
    </xdr:from>
    <xdr:to>
      <xdr:col>19</xdr:col>
      <xdr:colOff>644525</xdr:colOff>
      <xdr:row>55</xdr:row>
      <xdr:rowOff>127813</xdr:rowOff>
    </xdr:to>
    <xdr:cxnSp macro="">
      <xdr:nvCxnSpPr>
        <xdr:cNvPr id="585" name="直線コネクタ 584"/>
        <xdr:cNvCxnSpPr/>
      </xdr:nvCxnSpPr>
      <xdr:spPr>
        <a:xfrm flipV="1">
          <a:off x="12814300" y="9404721"/>
          <a:ext cx="8890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7" name="テキスト ボックス 586"/>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89" name="テキスト ボックス 588"/>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139740</xdr:rowOff>
    </xdr:from>
    <xdr:to>
      <xdr:col>23</xdr:col>
      <xdr:colOff>568325</xdr:colOff>
      <xdr:row>54</xdr:row>
      <xdr:rowOff>69890</xdr:rowOff>
    </xdr:to>
    <xdr:sp macro="" textlink="">
      <xdr:nvSpPr>
        <xdr:cNvPr id="595" name="円/楕円 594"/>
        <xdr:cNvSpPr/>
      </xdr:nvSpPr>
      <xdr:spPr>
        <a:xfrm>
          <a:off x="16268700" y="92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162617</xdr:rowOff>
    </xdr:from>
    <xdr:ext cx="534377" cy="259045"/>
    <xdr:sp macro="" textlink="">
      <xdr:nvSpPr>
        <xdr:cNvPr id="596" name="教育費該当値テキスト"/>
        <xdr:cNvSpPr txBox="1"/>
      </xdr:nvSpPr>
      <xdr:spPr>
        <a:xfrm>
          <a:off x="16370300" y="907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155971</xdr:rowOff>
    </xdr:from>
    <xdr:to>
      <xdr:col>22</xdr:col>
      <xdr:colOff>415925</xdr:colOff>
      <xdr:row>54</xdr:row>
      <xdr:rowOff>86121</xdr:rowOff>
    </xdr:to>
    <xdr:sp macro="" textlink="">
      <xdr:nvSpPr>
        <xdr:cNvPr id="597" name="円/楕円 596"/>
        <xdr:cNvSpPr/>
      </xdr:nvSpPr>
      <xdr:spPr>
        <a:xfrm>
          <a:off x="15430500" y="92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102648</xdr:rowOff>
    </xdr:from>
    <xdr:ext cx="534377" cy="259045"/>
    <xdr:sp macro="" textlink="">
      <xdr:nvSpPr>
        <xdr:cNvPr id="598" name="テキスト ボックス 597"/>
        <xdr:cNvSpPr txBox="1"/>
      </xdr:nvSpPr>
      <xdr:spPr>
        <a:xfrm>
          <a:off x="15214111" y="9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38014</xdr:rowOff>
    </xdr:from>
    <xdr:to>
      <xdr:col>21</xdr:col>
      <xdr:colOff>212725</xdr:colOff>
      <xdr:row>54</xdr:row>
      <xdr:rowOff>139614</xdr:rowOff>
    </xdr:to>
    <xdr:sp macro="" textlink="">
      <xdr:nvSpPr>
        <xdr:cNvPr id="599" name="円/楕円 598"/>
        <xdr:cNvSpPr/>
      </xdr:nvSpPr>
      <xdr:spPr>
        <a:xfrm>
          <a:off x="14541500" y="92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156141</xdr:rowOff>
    </xdr:from>
    <xdr:ext cx="534377" cy="259045"/>
    <xdr:sp macro="" textlink="">
      <xdr:nvSpPr>
        <xdr:cNvPr id="600" name="テキスト ボックス 599"/>
        <xdr:cNvSpPr txBox="1"/>
      </xdr:nvSpPr>
      <xdr:spPr>
        <a:xfrm>
          <a:off x="14325111" y="90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95621</xdr:rowOff>
    </xdr:from>
    <xdr:to>
      <xdr:col>20</xdr:col>
      <xdr:colOff>9525</xdr:colOff>
      <xdr:row>55</xdr:row>
      <xdr:rowOff>25771</xdr:rowOff>
    </xdr:to>
    <xdr:sp macro="" textlink="">
      <xdr:nvSpPr>
        <xdr:cNvPr id="601" name="円/楕円 600"/>
        <xdr:cNvSpPr/>
      </xdr:nvSpPr>
      <xdr:spPr>
        <a:xfrm>
          <a:off x="13652500" y="9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42298</xdr:rowOff>
    </xdr:from>
    <xdr:ext cx="534377" cy="259045"/>
    <xdr:sp macro="" textlink="">
      <xdr:nvSpPr>
        <xdr:cNvPr id="602" name="テキスト ボックス 601"/>
        <xdr:cNvSpPr txBox="1"/>
      </xdr:nvSpPr>
      <xdr:spPr>
        <a:xfrm>
          <a:off x="13436111" y="91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77013</xdr:rowOff>
    </xdr:from>
    <xdr:to>
      <xdr:col>18</xdr:col>
      <xdr:colOff>492125</xdr:colOff>
      <xdr:row>56</xdr:row>
      <xdr:rowOff>7163</xdr:rowOff>
    </xdr:to>
    <xdr:sp macro="" textlink="">
      <xdr:nvSpPr>
        <xdr:cNvPr id="603" name="円/楕円 602"/>
        <xdr:cNvSpPr/>
      </xdr:nvSpPr>
      <xdr:spPr>
        <a:xfrm>
          <a:off x="12763500" y="95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23690</xdr:rowOff>
    </xdr:from>
    <xdr:ext cx="534377" cy="259045"/>
    <xdr:sp macro="" textlink="">
      <xdr:nvSpPr>
        <xdr:cNvPr id="604" name="テキスト ボックス 603"/>
        <xdr:cNvSpPr txBox="1"/>
      </xdr:nvSpPr>
      <xdr:spPr>
        <a:xfrm>
          <a:off x="12547111" y="92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3"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155360</xdr:rowOff>
    </xdr:from>
    <xdr:to>
      <xdr:col>23</xdr:col>
      <xdr:colOff>517525</xdr:colOff>
      <xdr:row>90</xdr:row>
      <xdr:rowOff>80911</xdr:rowOff>
    </xdr:to>
    <xdr:cxnSp macro="">
      <xdr:nvCxnSpPr>
        <xdr:cNvPr id="691" name="直線コネクタ 690"/>
        <xdr:cNvCxnSpPr/>
      </xdr:nvCxnSpPr>
      <xdr:spPr>
        <a:xfrm>
          <a:off x="15481300" y="15414410"/>
          <a:ext cx="8382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2"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155360</xdr:rowOff>
    </xdr:from>
    <xdr:to>
      <xdr:col>22</xdr:col>
      <xdr:colOff>365125</xdr:colOff>
      <xdr:row>90</xdr:row>
      <xdr:rowOff>64929</xdr:rowOff>
    </xdr:to>
    <xdr:cxnSp macro="">
      <xdr:nvCxnSpPr>
        <xdr:cNvPr id="694" name="直線コネクタ 693"/>
        <xdr:cNvCxnSpPr/>
      </xdr:nvCxnSpPr>
      <xdr:spPr>
        <a:xfrm flipV="1">
          <a:off x="14592300" y="15414410"/>
          <a:ext cx="8890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6" name="テキスト ボックス 695"/>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137109</xdr:rowOff>
    </xdr:from>
    <xdr:to>
      <xdr:col>21</xdr:col>
      <xdr:colOff>161925</xdr:colOff>
      <xdr:row>90</xdr:row>
      <xdr:rowOff>64929</xdr:rowOff>
    </xdr:to>
    <xdr:cxnSp macro="">
      <xdr:nvCxnSpPr>
        <xdr:cNvPr id="697" name="直線コネクタ 696"/>
        <xdr:cNvCxnSpPr/>
      </xdr:nvCxnSpPr>
      <xdr:spPr>
        <a:xfrm>
          <a:off x="13703300" y="1539615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699" name="テキスト ボックス 698"/>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137109</xdr:rowOff>
    </xdr:from>
    <xdr:to>
      <xdr:col>19</xdr:col>
      <xdr:colOff>644525</xdr:colOff>
      <xdr:row>90</xdr:row>
      <xdr:rowOff>103124</xdr:rowOff>
    </xdr:to>
    <xdr:cxnSp macro="">
      <xdr:nvCxnSpPr>
        <xdr:cNvPr id="700" name="直線コネクタ 699"/>
        <xdr:cNvCxnSpPr/>
      </xdr:nvCxnSpPr>
      <xdr:spPr>
        <a:xfrm flipV="1">
          <a:off x="12814300" y="15396159"/>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2" name="テキスト ボックス 701"/>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4" name="テキスト ボックス 703"/>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30111</xdr:rowOff>
    </xdr:from>
    <xdr:to>
      <xdr:col>23</xdr:col>
      <xdr:colOff>568325</xdr:colOff>
      <xdr:row>90</xdr:row>
      <xdr:rowOff>131711</xdr:rowOff>
    </xdr:to>
    <xdr:sp macro="" textlink="">
      <xdr:nvSpPr>
        <xdr:cNvPr id="710" name="円/楕円 709"/>
        <xdr:cNvSpPr/>
      </xdr:nvSpPr>
      <xdr:spPr>
        <a:xfrm>
          <a:off x="16268700" y="154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154588</xdr:rowOff>
    </xdr:from>
    <xdr:ext cx="534377" cy="259045"/>
    <xdr:sp macro="" textlink="">
      <xdr:nvSpPr>
        <xdr:cNvPr id="711" name="公債費該当値テキスト"/>
        <xdr:cNvSpPr txBox="1"/>
      </xdr:nvSpPr>
      <xdr:spPr>
        <a:xfrm>
          <a:off x="16370300" y="154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99,086</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104560</xdr:rowOff>
    </xdr:from>
    <xdr:to>
      <xdr:col>22</xdr:col>
      <xdr:colOff>415925</xdr:colOff>
      <xdr:row>90</xdr:row>
      <xdr:rowOff>34710</xdr:rowOff>
    </xdr:to>
    <xdr:sp macro="" textlink="">
      <xdr:nvSpPr>
        <xdr:cNvPr id="712" name="円/楕円 711"/>
        <xdr:cNvSpPr/>
      </xdr:nvSpPr>
      <xdr:spPr>
        <a:xfrm>
          <a:off x="15430500" y="153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51237</xdr:rowOff>
    </xdr:from>
    <xdr:ext cx="599010" cy="259045"/>
    <xdr:sp macro="" textlink="">
      <xdr:nvSpPr>
        <xdr:cNvPr id="713" name="テキスト ボックス 712"/>
        <xdr:cNvSpPr txBox="1"/>
      </xdr:nvSpPr>
      <xdr:spPr>
        <a:xfrm>
          <a:off x="15181794" y="1513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104,178</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14129</xdr:rowOff>
    </xdr:from>
    <xdr:to>
      <xdr:col>21</xdr:col>
      <xdr:colOff>212725</xdr:colOff>
      <xdr:row>90</xdr:row>
      <xdr:rowOff>115729</xdr:rowOff>
    </xdr:to>
    <xdr:sp macro="" textlink="">
      <xdr:nvSpPr>
        <xdr:cNvPr id="714" name="円/楕円 713"/>
        <xdr:cNvSpPr/>
      </xdr:nvSpPr>
      <xdr:spPr>
        <a:xfrm>
          <a:off x="14541500" y="15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132256</xdr:rowOff>
    </xdr:from>
    <xdr:ext cx="534377" cy="259045"/>
    <xdr:sp macro="" textlink="">
      <xdr:nvSpPr>
        <xdr:cNvPr id="715" name="テキスト ボックス 714"/>
        <xdr:cNvSpPr txBox="1"/>
      </xdr:nvSpPr>
      <xdr:spPr>
        <a:xfrm>
          <a:off x="14325111" y="15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99,925</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86309</xdr:rowOff>
    </xdr:from>
    <xdr:to>
      <xdr:col>20</xdr:col>
      <xdr:colOff>9525</xdr:colOff>
      <xdr:row>90</xdr:row>
      <xdr:rowOff>16459</xdr:rowOff>
    </xdr:to>
    <xdr:sp macro="" textlink="">
      <xdr:nvSpPr>
        <xdr:cNvPr id="716" name="円/楕円 715"/>
        <xdr:cNvSpPr/>
      </xdr:nvSpPr>
      <xdr:spPr>
        <a:xfrm>
          <a:off x="13652500" y="153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32986</xdr:rowOff>
    </xdr:from>
    <xdr:ext cx="599010" cy="259045"/>
    <xdr:sp macro="" textlink="">
      <xdr:nvSpPr>
        <xdr:cNvPr id="717" name="テキスト ボックス 716"/>
        <xdr:cNvSpPr txBox="1"/>
      </xdr:nvSpPr>
      <xdr:spPr>
        <a:xfrm>
          <a:off x="13403794" y="151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52324</xdr:rowOff>
    </xdr:from>
    <xdr:to>
      <xdr:col>18</xdr:col>
      <xdr:colOff>492125</xdr:colOff>
      <xdr:row>90</xdr:row>
      <xdr:rowOff>153924</xdr:rowOff>
    </xdr:to>
    <xdr:sp macro="" textlink="">
      <xdr:nvSpPr>
        <xdr:cNvPr id="718" name="円/楕円 717"/>
        <xdr:cNvSpPr/>
      </xdr:nvSpPr>
      <xdr:spPr>
        <a:xfrm>
          <a:off x="12763500" y="154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170451</xdr:rowOff>
    </xdr:from>
    <xdr:ext cx="534377" cy="259045"/>
    <xdr:sp macro="" textlink="">
      <xdr:nvSpPr>
        <xdr:cNvPr id="719" name="テキスト ボックス 718"/>
        <xdr:cNvSpPr txBox="1"/>
      </xdr:nvSpPr>
      <xdr:spPr>
        <a:xfrm>
          <a:off x="12547111" y="152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54661</xdr:rowOff>
    </xdr:from>
    <xdr:to>
      <xdr:col>32</xdr:col>
      <xdr:colOff>186689</xdr:colOff>
      <xdr:row>38</xdr:row>
      <xdr:rowOff>139700</xdr:rowOff>
    </xdr:to>
    <xdr:cxnSp macro="">
      <xdr:nvCxnSpPr>
        <xdr:cNvPr id="741" name="直線コネクタ 740"/>
        <xdr:cNvCxnSpPr/>
      </xdr:nvCxnSpPr>
      <xdr:spPr>
        <a:xfrm flipV="1">
          <a:off x="22159595" y="5369611"/>
          <a:ext cx="1269" cy="1285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1338</xdr:rowOff>
    </xdr:from>
    <xdr:ext cx="534377" cy="259045"/>
    <xdr:sp macro="" textlink="">
      <xdr:nvSpPr>
        <xdr:cNvPr id="744" name="諸支出金最大値テキスト"/>
        <xdr:cNvSpPr txBox="1"/>
      </xdr:nvSpPr>
      <xdr:spPr>
        <a:xfrm>
          <a:off x="22212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31</xdr:row>
      <xdr:rowOff>54661</xdr:rowOff>
    </xdr:from>
    <xdr:to>
      <xdr:col>32</xdr:col>
      <xdr:colOff>276225</xdr:colOff>
      <xdr:row>31</xdr:row>
      <xdr:rowOff>54661</xdr:rowOff>
    </xdr:to>
    <xdr:cxnSp macro="">
      <xdr:nvCxnSpPr>
        <xdr:cNvPr id="745" name="直線コネクタ 744"/>
        <xdr:cNvCxnSpPr/>
      </xdr:nvCxnSpPr>
      <xdr:spPr>
        <a:xfrm>
          <a:off x="22072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125527</xdr:rowOff>
    </xdr:from>
    <xdr:to>
      <xdr:col>32</xdr:col>
      <xdr:colOff>187325</xdr:colOff>
      <xdr:row>37</xdr:row>
      <xdr:rowOff>155336</xdr:rowOff>
    </xdr:to>
    <xdr:cxnSp macro="">
      <xdr:nvCxnSpPr>
        <xdr:cNvPr id="746" name="直線コネクタ 745"/>
        <xdr:cNvCxnSpPr/>
      </xdr:nvCxnSpPr>
      <xdr:spPr>
        <a:xfrm>
          <a:off x="21323300" y="6469177"/>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90929</xdr:rowOff>
    </xdr:from>
    <xdr:ext cx="469744" cy="259045"/>
    <xdr:sp macro="" textlink="">
      <xdr:nvSpPr>
        <xdr:cNvPr id="747" name="諸支出金平均値テキスト"/>
        <xdr:cNvSpPr txBox="1"/>
      </xdr:nvSpPr>
      <xdr:spPr>
        <a:xfrm>
          <a:off x="22212300" y="609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68052</xdr:rowOff>
    </xdr:from>
    <xdr:to>
      <xdr:col>32</xdr:col>
      <xdr:colOff>238125</xdr:colOff>
      <xdr:row>36</xdr:row>
      <xdr:rowOff>169652</xdr:rowOff>
    </xdr:to>
    <xdr:sp macro="" textlink="">
      <xdr:nvSpPr>
        <xdr:cNvPr id="748" name="フローチャート : 判断 747"/>
        <xdr:cNvSpPr/>
      </xdr:nvSpPr>
      <xdr:spPr>
        <a:xfrm>
          <a:off x="22110700" y="62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116291</xdr:rowOff>
    </xdr:from>
    <xdr:to>
      <xdr:col>31</xdr:col>
      <xdr:colOff>34925</xdr:colOff>
      <xdr:row>37</xdr:row>
      <xdr:rowOff>125527</xdr:rowOff>
    </xdr:to>
    <xdr:cxnSp macro="">
      <xdr:nvCxnSpPr>
        <xdr:cNvPr id="749" name="直線コネクタ 748"/>
        <xdr:cNvCxnSpPr/>
      </xdr:nvCxnSpPr>
      <xdr:spPr>
        <a:xfrm>
          <a:off x="20434300" y="5259791"/>
          <a:ext cx="889000" cy="12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17851</xdr:rowOff>
    </xdr:from>
    <xdr:to>
      <xdr:col>31</xdr:col>
      <xdr:colOff>85725</xdr:colOff>
      <xdr:row>36</xdr:row>
      <xdr:rowOff>119451</xdr:rowOff>
    </xdr:to>
    <xdr:sp macro="" textlink="">
      <xdr:nvSpPr>
        <xdr:cNvPr id="750" name="フローチャート : 判断 749"/>
        <xdr:cNvSpPr/>
      </xdr:nvSpPr>
      <xdr:spPr>
        <a:xfrm>
          <a:off x="21272500" y="61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135978</xdr:rowOff>
    </xdr:from>
    <xdr:ext cx="469744" cy="259045"/>
    <xdr:sp macro="" textlink="">
      <xdr:nvSpPr>
        <xdr:cNvPr id="751" name="テキスト ボックス 750"/>
        <xdr:cNvSpPr txBox="1"/>
      </xdr:nvSpPr>
      <xdr:spPr>
        <a:xfrm>
          <a:off x="21088427" y="59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116291</xdr:rowOff>
    </xdr:from>
    <xdr:to>
      <xdr:col>29</xdr:col>
      <xdr:colOff>517525</xdr:colOff>
      <xdr:row>37</xdr:row>
      <xdr:rowOff>21925</xdr:rowOff>
    </xdr:to>
    <xdr:cxnSp macro="">
      <xdr:nvCxnSpPr>
        <xdr:cNvPr id="752" name="直線コネクタ 751"/>
        <xdr:cNvCxnSpPr/>
      </xdr:nvCxnSpPr>
      <xdr:spPr>
        <a:xfrm flipV="1">
          <a:off x="19545300" y="5259791"/>
          <a:ext cx="889000" cy="1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85517</xdr:rowOff>
    </xdr:from>
    <xdr:to>
      <xdr:col>29</xdr:col>
      <xdr:colOff>568325</xdr:colOff>
      <xdr:row>36</xdr:row>
      <xdr:rowOff>15667</xdr:rowOff>
    </xdr:to>
    <xdr:sp macro="" textlink="">
      <xdr:nvSpPr>
        <xdr:cNvPr id="753" name="フローチャート : 判断 752"/>
        <xdr:cNvSpPr/>
      </xdr:nvSpPr>
      <xdr:spPr>
        <a:xfrm>
          <a:off x="20383500" y="60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6794</xdr:rowOff>
    </xdr:from>
    <xdr:ext cx="469744" cy="259045"/>
    <xdr:sp macro="" textlink="">
      <xdr:nvSpPr>
        <xdr:cNvPr id="754" name="テキスト ボックス 753"/>
        <xdr:cNvSpPr txBox="1"/>
      </xdr:nvSpPr>
      <xdr:spPr>
        <a:xfrm>
          <a:off x="20199427" y="61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170424</xdr:rowOff>
    </xdr:from>
    <xdr:to>
      <xdr:col>28</xdr:col>
      <xdr:colOff>314325</xdr:colOff>
      <xdr:row>37</xdr:row>
      <xdr:rowOff>21925</xdr:rowOff>
    </xdr:to>
    <xdr:cxnSp macro="">
      <xdr:nvCxnSpPr>
        <xdr:cNvPr id="755" name="直線コネクタ 754"/>
        <xdr:cNvCxnSpPr/>
      </xdr:nvCxnSpPr>
      <xdr:spPr>
        <a:xfrm>
          <a:off x="18656300" y="6342624"/>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168361</xdr:rowOff>
    </xdr:from>
    <xdr:to>
      <xdr:col>28</xdr:col>
      <xdr:colOff>365125</xdr:colOff>
      <xdr:row>36</xdr:row>
      <xdr:rowOff>98511</xdr:rowOff>
    </xdr:to>
    <xdr:sp macro="" textlink="">
      <xdr:nvSpPr>
        <xdr:cNvPr id="756" name="フローチャート : 判断 755"/>
        <xdr:cNvSpPr/>
      </xdr:nvSpPr>
      <xdr:spPr>
        <a:xfrm>
          <a:off x="19494500" y="61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115038</xdr:rowOff>
    </xdr:from>
    <xdr:ext cx="469744" cy="259045"/>
    <xdr:sp macro="" textlink="">
      <xdr:nvSpPr>
        <xdr:cNvPr id="757" name="テキスト ボックス 756"/>
        <xdr:cNvSpPr txBox="1"/>
      </xdr:nvSpPr>
      <xdr:spPr>
        <a:xfrm>
          <a:off x="19310427" y="59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94478</xdr:rowOff>
    </xdr:from>
    <xdr:to>
      <xdr:col>27</xdr:col>
      <xdr:colOff>161925</xdr:colOff>
      <xdr:row>36</xdr:row>
      <xdr:rowOff>24628</xdr:rowOff>
    </xdr:to>
    <xdr:sp macro="" textlink="">
      <xdr:nvSpPr>
        <xdr:cNvPr id="758" name="フローチャート : 判断 757"/>
        <xdr:cNvSpPr/>
      </xdr:nvSpPr>
      <xdr:spPr>
        <a:xfrm>
          <a:off x="18605500" y="609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41155</xdr:rowOff>
    </xdr:from>
    <xdr:ext cx="469744" cy="259045"/>
    <xdr:sp macro="" textlink="">
      <xdr:nvSpPr>
        <xdr:cNvPr id="759" name="テキスト ボックス 758"/>
        <xdr:cNvSpPr txBox="1"/>
      </xdr:nvSpPr>
      <xdr:spPr>
        <a:xfrm>
          <a:off x="18421427" y="587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104536</xdr:rowOff>
    </xdr:from>
    <xdr:to>
      <xdr:col>32</xdr:col>
      <xdr:colOff>238125</xdr:colOff>
      <xdr:row>38</xdr:row>
      <xdr:rowOff>34686</xdr:rowOff>
    </xdr:to>
    <xdr:sp macro="" textlink="">
      <xdr:nvSpPr>
        <xdr:cNvPr id="765" name="円/楕円 764"/>
        <xdr:cNvSpPr/>
      </xdr:nvSpPr>
      <xdr:spPr>
        <a:xfrm>
          <a:off x="221107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82963</xdr:rowOff>
    </xdr:from>
    <xdr:ext cx="469744" cy="259045"/>
    <xdr:sp macro="" textlink="">
      <xdr:nvSpPr>
        <xdr:cNvPr id="766" name="諸支出金該当値テキスト"/>
        <xdr:cNvSpPr txBox="1"/>
      </xdr:nvSpPr>
      <xdr:spPr>
        <a:xfrm>
          <a:off x="22212300" y="64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74727</xdr:rowOff>
    </xdr:from>
    <xdr:to>
      <xdr:col>31</xdr:col>
      <xdr:colOff>85725</xdr:colOff>
      <xdr:row>38</xdr:row>
      <xdr:rowOff>4877</xdr:rowOff>
    </xdr:to>
    <xdr:sp macro="" textlink="">
      <xdr:nvSpPr>
        <xdr:cNvPr id="767" name="円/楕円 766"/>
        <xdr:cNvSpPr/>
      </xdr:nvSpPr>
      <xdr:spPr>
        <a:xfrm>
          <a:off x="21272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167453</xdr:rowOff>
    </xdr:from>
    <xdr:ext cx="469744" cy="259045"/>
    <xdr:sp macro="" textlink="">
      <xdr:nvSpPr>
        <xdr:cNvPr id="768" name="テキスト ボックス 767"/>
        <xdr:cNvSpPr txBox="1"/>
      </xdr:nvSpPr>
      <xdr:spPr>
        <a:xfrm>
          <a:off x="21088427"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65491</xdr:rowOff>
    </xdr:from>
    <xdr:to>
      <xdr:col>29</xdr:col>
      <xdr:colOff>568325</xdr:colOff>
      <xdr:row>30</xdr:row>
      <xdr:rowOff>167091</xdr:rowOff>
    </xdr:to>
    <xdr:sp macro="" textlink="">
      <xdr:nvSpPr>
        <xdr:cNvPr id="769" name="円/楕円 768"/>
        <xdr:cNvSpPr/>
      </xdr:nvSpPr>
      <xdr:spPr>
        <a:xfrm>
          <a:off x="20383500" y="5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12168</xdr:rowOff>
    </xdr:from>
    <xdr:ext cx="534377" cy="259045"/>
    <xdr:sp macro="" textlink="">
      <xdr:nvSpPr>
        <xdr:cNvPr id="770" name="テキスト ボックス 769"/>
        <xdr:cNvSpPr txBox="1"/>
      </xdr:nvSpPr>
      <xdr:spPr>
        <a:xfrm>
          <a:off x="20167111" y="4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142575</xdr:rowOff>
    </xdr:from>
    <xdr:to>
      <xdr:col>28</xdr:col>
      <xdr:colOff>365125</xdr:colOff>
      <xdr:row>37</xdr:row>
      <xdr:rowOff>72725</xdr:rowOff>
    </xdr:to>
    <xdr:sp macro="" textlink="">
      <xdr:nvSpPr>
        <xdr:cNvPr id="771" name="円/楕円 770"/>
        <xdr:cNvSpPr/>
      </xdr:nvSpPr>
      <xdr:spPr>
        <a:xfrm>
          <a:off x="19494500" y="63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63852</xdr:rowOff>
    </xdr:from>
    <xdr:ext cx="469744" cy="259045"/>
    <xdr:sp macro="" textlink="">
      <xdr:nvSpPr>
        <xdr:cNvPr id="772" name="テキスト ボックス 771"/>
        <xdr:cNvSpPr txBox="1"/>
      </xdr:nvSpPr>
      <xdr:spPr>
        <a:xfrm>
          <a:off x="19310427" y="64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119624</xdr:rowOff>
    </xdr:from>
    <xdr:to>
      <xdr:col>27</xdr:col>
      <xdr:colOff>161925</xdr:colOff>
      <xdr:row>37</xdr:row>
      <xdr:rowOff>49774</xdr:rowOff>
    </xdr:to>
    <xdr:sp macro="" textlink="">
      <xdr:nvSpPr>
        <xdr:cNvPr id="773" name="円/楕円 772"/>
        <xdr:cNvSpPr/>
      </xdr:nvSpPr>
      <xdr:spPr>
        <a:xfrm>
          <a:off x="18605500" y="62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40901</xdr:rowOff>
    </xdr:from>
    <xdr:ext cx="469744" cy="259045"/>
    <xdr:sp macro="" textlink="">
      <xdr:nvSpPr>
        <xdr:cNvPr id="774" name="テキスト ボックス 773"/>
        <xdr:cNvSpPr txBox="1"/>
      </xdr:nvSpPr>
      <xdr:spPr>
        <a:xfrm>
          <a:off x="18421427" y="63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民生費、公債費及び教育費は、類似団体と比較して住民一人当たりコストが高い状況となっている。</a:t>
          </a:r>
        </a:p>
        <a:p>
          <a:r>
            <a:rPr lang="ja-JP" altLang="ja-JP" sz="1100">
              <a:solidFill>
                <a:schemeClr val="dk1"/>
              </a:solidFill>
              <a:effectLst/>
              <a:latin typeface="+mn-lt"/>
              <a:ea typeface="+mn-ea"/>
              <a:cs typeface="+mn-cs"/>
            </a:rPr>
            <a:t>　民生費については、平成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年連続の減となったものの、依然として類似団体と比較し多額であることに加え、障がい者自立支援給付費や教育・保育給付費が増となったことなどにより増加している。</a:t>
          </a:r>
        </a:p>
        <a:p>
          <a:r>
            <a:rPr lang="ja-JP" altLang="ja-JP" sz="1100">
              <a:solidFill>
                <a:schemeClr val="dk1"/>
              </a:solidFill>
              <a:effectLst/>
              <a:latin typeface="+mn-lt"/>
              <a:ea typeface="+mn-ea"/>
              <a:cs typeface="+mn-cs"/>
            </a:rPr>
            <a:t>　公債費については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年度決算では元金償還額が減となったことなどにより減少している。</a:t>
          </a:r>
        </a:p>
        <a:p>
          <a:r>
            <a:rPr lang="ja-JP" altLang="ja-JP" sz="1100">
              <a:solidFill>
                <a:schemeClr val="dk1"/>
              </a:solidFill>
              <a:effectLst/>
              <a:latin typeface="+mn-lt"/>
              <a:ea typeface="+mn-ea"/>
              <a:cs typeface="+mn-cs"/>
            </a:rPr>
            <a:t>　教育費については、小中学校の普通教室への空調機設置や老朽校舎の建替などを実施してきたことにより、平成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年度以降は増加傾向にある。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障がい者自立支援給付費や教育・保育給付費などの扶助費が増加したことに加え、地方交付税・臨時財政対策債が減となったものの、市政改革を引き続き推進し、財政の健全化に努めたことなどから、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億円の実質黒字となっている。財政調整基金残高は、</a:t>
          </a:r>
          <a:r>
            <a:rPr lang="ja-JP" altLang="en-US" sz="1100">
              <a:solidFill>
                <a:schemeClr val="dk1"/>
              </a:solidFill>
              <a:effectLst/>
              <a:latin typeface="+mn-lt"/>
              <a:ea typeface="+mn-ea"/>
              <a:cs typeface="+mn-cs"/>
            </a:rPr>
            <a:t>弁天町駅前開発土地信託事業に係る和解金の財源として活用したことや、積立額の減により</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年度決算では、自動車運送事業会計と国民健康保険事業会計において、前年に引き続き赤字（資金不足）が発生している。</a:t>
          </a:r>
        </a:p>
        <a:p>
          <a:r>
            <a:rPr lang="ja-JP" altLang="ja-JP" sz="1100">
              <a:solidFill>
                <a:schemeClr val="dk1"/>
              </a:solidFill>
              <a:effectLst/>
              <a:latin typeface="+mn-lt"/>
              <a:ea typeface="+mn-ea"/>
              <a:cs typeface="+mn-cs"/>
            </a:rPr>
            <a:t>　しかし、それ以外の会計の黒字（資金剰余）額が上回っているため、市全体としては赤字（資金不足）は発生しておらず、連結実質赤字比率は生じていない。</a:t>
          </a: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年度決算で資金不足比率が経営健全化基準（</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％）以上であった自動車運送事業会計については、民営化により公営企業としての自動車運送事業を平成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年度までに終結させることで、資金不足の処理を行うこととする「経営健全化計画」を平成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月に議会の議決を経て策定している。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年度及び</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年度における実質公債費比率の分子が減少している要因は、この間の市政改革の取組により、地方債発行を抑制したことに伴い、地方債残高が減少していることによるものである。</a:t>
          </a: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年度に実質公債費比率の分子が増加している要因は、弁天町駅前開発土地信託事業（オーク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）の和解金の支払いなどにより、債務負担行為に基づく支出額が増加したことなどによるものである。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今後も引き続き市債残高の縮減に努めるなど、公債費の抑制を図る。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将来負担比率の分子が減少している要因は、地方債の発行を抑制したことに伴い地方債残高が減少したことなど、この間の市政改革の取組によるものであり、毎年度着実に減少している。</a:t>
          </a:r>
        </a:p>
        <a:p>
          <a:r>
            <a:rPr lang="ja-JP" altLang="ja-JP" sz="1100">
              <a:solidFill>
                <a:schemeClr val="dk1"/>
              </a:solidFill>
              <a:effectLst/>
              <a:latin typeface="+mn-lt"/>
              <a:ea typeface="+mn-ea"/>
              <a:cs typeface="+mn-cs"/>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と上昇しているものの、</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年度決算時点での使用可能年数を基に算出した</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年度の理論値に比して低くなっている。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140123</xdr:rowOff>
    </xdr:from>
    <xdr:to>
      <xdr:col>3</xdr:col>
      <xdr:colOff>1170940</xdr:colOff>
      <xdr:row>33</xdr:row>
      <xdr:rowOff>97367</xdr:rowOff>
    </xdr:to>
    <xdr:cxnSp macro="">
      <xdr:nvCxnSpPr>
        <xdr:cNvPr id="64" name="直線コネクタ 63"/>
        <xdr:cNvCxnSpPr/>
      </xdr:nvCxnSpPr>
      <xdr:spPr>
        <a:xfrm flipV="1">
          <a:off x="4760595" y="5550323"/>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101194</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97367</xdr:rowOff>
    </xdr:from>
    <xdr:to>
      <xdr:col>3</xdr:col>
      <xdr:colOff>1260475</xdr:colOff>
      <xdr:row>33</xdr:row>
      <xdr:rowOff>97367</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86800</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27</xdr:row>
      <xdr:rowOff>140123</xdr:rowOff>
    </xdr:from>
    <xdr:to>
      <xdr:col>3</xdr:col>
      <xdr:colOff>1260475</xdr:colOff>
      <xdr:row>27</xdr:row>
      <xdr:rowOff>140123</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2134</xdr:rowOff>
    </xdr:from>
    <xdr:ext cx="405111" cy="259045"/>
    <xdr:sp macro="" textlink="">
      <xdr:nvSpPr>
        <xdr:cNvPr id="69"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150707</xdr:rowOff>
    </xdr:from>
    <xdr:to>
      <xdr:col>3</xdr:col>
      <xdr:colOff>1222375</xdr:colOff>
      <xdr:row>31</xdr:row>
      <xdr:rowOff>80857</xdr:rowOff>
    </xdr:to>
    <xdr:sp macro="" textlink="">
      <xdr:nvSpPr>
        <xdr:cNvPr id="70" name="フローチャート : 判断 69"/>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100330</xdr:rowOff>
    </xdr:from>
    <xdr:to>
      <xdr:col>3</xdr:col>
      <xdr:colOff>511175</xdr:colOff>
      <xdr:row>31</xdr:row>
      <xdr:rowOff>30480</xdr:rowOff>
    </xdr:to>
    <xdr:sp macro="" textlink="">
      <xdr:nvSpPr>
        <xdr:cNvPr id="71" name="フローチャート :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46567</xdr:rowOff>
    </xdr:from>
    <xdr:to>
      <xdr:col>3</xdr:col>
      <xdr:colOff>1222375</xdr:colOff>
      <xdr:row>33</xdr:row>
      <xdr:rowOff>148166</xdr:rowOff>
    </xdr:to>
    <xdr:sp macro="" textlink="">
      <xdr:nvSpPr>
        <xdr:cNvPr id="77" name="円/楕円 76"/>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132944</xdr:rowOff>
    </xdr:from>
    <xdr:ext cx="405111" cy="259045"/>
    <xdr:sp macro="" textlink="">
      <xdr:nvSpPr>
        <xdr:cNvPr id="78" name="有形固定資産減価償却率該当値テキスト"/>
        <xdr:cNvSpPr txBox="1"/>
      </xdr:nvSpPr>
      <xdr:spPr>
        <a:xfrm>
          <a:off x="4813300" y="640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168910</xdr:rowOff>
    </xdr:from>
    <xdr:to>
      <xdr:col>3</xdr:col>
      <xdr:colOff>511175</xdr:colOff>
      <xdr:row>34</xdr:row>
      <xdr:rowOff>99060</xdr:rowOff>
    </xdr:to>
    <xdr:sp macro="" textlink="">
      <xdr:nvSpPr>
        <xdr:cNvPr id="79" name="円/楕円 78"/>
        <xdr:cNvSpPr/>
      </xdr:nvSpPr>
      <xdr:spPr>
        <a:xfrm>
          <a:off x="400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97367</xdr:rowOff>
    </xdr:from>
    <xdr:to>
      <xdr:col>3</xdr:col>
      <xdr:colOff>1171575</xdr:colOff>
      <xdr:row>34</xdr:row>
      <xdr:rowOff>48260</xdr:rowOff>
    </xdr:to>
    <xdr:cxnSp macro="">
      <xdr:nvCxnSpPr>
        <xdr:cNvPr id="80" name="直線コネクタ 79"/>
        <xdr:cNvCxnSpPr/>
      </xdr:nvCxnSpPr>
      <xdr:spPr>
        <a:xfrm flipV="1">
          <a:off x="4051300" y="653626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47007</xdr:rowOff>
    </xdr:from>
    <xdr:ext cx="405111" cy="259045"/>
    <xdr:sp macro="" textlink="">
      <xdr:nvSpPr>
        <xdr:cNvPr id="81" name="n_1aveValue有形固定資産減価償却率"/>
        <xdr:cNvSpPr txBox="1"/>
      </xdr:nvSpPr>
      <xdr:spPr>
        <a:xfrm>
          <a:off x="3836043"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90187</xdr:rowOff>
    </xdr:from>
    <xdr:ext cx="405111" cy="259045"/>
    <xdr:sp macro="" textlink="">
      <xdr:nvSpPr>
        <xdr:cNvPr id="82" name="n_1mainValue有形固定資産減価償却率"/>
        <xdr:cNvSpPr txBox="1"/>
      </xdr:nvSpPr>
      <xdr:spPr>
        <a:xfrm>
          <a:off x="3836043"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 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 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 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29227</xdr:rowOff>
    </xdr:from>
    <xdr:ext cx="405111" cy="259045"/>
    <xdr:sp macro="" textlink="">
      <xdr:nvSpPr>
        <xdr:cNvPr id="62" name="【道路】 有形固定資産減価償却率平均値テキスト"/>
        <xdr:cNvSpPr txBox="1"/>
      </xdr:nvSpPr>
      <xdr:spPr>
        <a:xfrm>
          <a:off x="47244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135890</xdr:rowOff>
    </xdr:from>
    <xdr:to>
      <xdr:col>6</xdr:col>
      <xdr:colOff>561975</xdr:colOff>
      <xdr:row>39</xdr:row>
      <xdr:rowOff>66040</xdr:rowOff>
    </xdr:to>
    <xdr:sp macro="" textlink="">
      <xdr:nvSpPr>
        <xdr:cNvPr id="70" name="円/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114317</xdr:rowOff>
    </xdr:from>
    <xdr:ext cx="405111" cy="259045"/>
    <xdr:sp macro="" textlink="">
      <xdr:nvSpPr>
        <xdr:cNvPr id="71" name="【道路】 有形固定資産減価償却率該当値テキスト"/>
        <xdr:cNvSpPr txBox="1"/>
      </xdr:nvSpPr>
      <xdr:spPr>
        <a:xfrm>
          <a:off x="47244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40640</xdr:rowOff>
    </xdr:from>
    <xdr:to>
      <xdr:col>5</xdr:col>
      <xdr:colOff>409575</xdr:colOff>
      <xdr:row>39</xdr:row>
      <xdr:rowOff>142240</xdr:rowOff>
    </xdr:to>
    <xdr:sp macro="" textlink="">
      <xdr:nvSpPr>
        <xdr:cNvPr id="72" name="円/楕円 71"/>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15240</xdr:rowOff>
    </xdr:from>
    <xdr:to>
      <xdr:col>6</xdr:col>
      <xdr:colOff>511175</xdr:colOff>
      <xdr:row>39</xdr:row>
      <xdr:rowOff>91440</xdr:rowOff>
    </xdr:to>
    <xdr:cxnSp macro="">
      <xdr:nvCxnSpPr>
        <xdr:cNvPr id="73" name="直線コネクタ 72"/>
        <xdr:cNvCxnSpPr/>
      </xdr:nvCxnSpPr>
      <xdr:spPr>
        <a:xfrm flipV="1">
          <a:off x="3797300" y="67017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17797</xdr:rowOff>
    </xdr:from>
    <xdr:ext cx="405111" cy="259045"/>
    <xdr:sp macro="" textlink="">
      <xdr:nvSpPr>
        <xdr:cNvPr id="74" name="n_1aveValue【道路】 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133367</xdr:rowOff>
    </xdr:from>
    <xdr:ext cx="405111" cy="259045"/>
    <xdr:sp macro="" textlink="">
      <xdr:nvSpPr>
        <xdr:cNvPr id="75" name="n_1mainValue【道路】 有形固定資産減価償却率"/>
        <xdr:cNvSpPr txBox="1"/>
      </xdr:nvSpPr>
      <xdr:spPr>
        <a:xfrm>
          <a:off x="3582043"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 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 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 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 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161163</xdr:rowOff>
    </xdr:from>
    <xdr:to>
      <xdr:col>15</xdr:col>
      <xdr:colOff>231775</xdr:colOff>
      <xdr:row>41</xdr:row>
      <xdr:rowOff>91313</xdr:rowOff>
    </xdr:to>
    <xdr:sp macro="" textlink="">
      <xdr:nvSpPr>
        <xdr:cNvPr id="112" name="円/楕円 111"/>
        <xdr:cNvSpPr/>
      </xdr:nvSpPr>
      <xdr:spPr>
        <a:xfrm>
          <a:off x="104267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76090</xdr:rowOff>
    </xdr:from>
    <xdr:ext cx="469744" cy="259045"/>
    <xdr:sp macro="" textlink="">
      <xdr:nvSpPr>
        <xdr:cNvPr id="113" name="【道路】 一人当たり延長該当値テキスト"/>
        <xdr:cNvSpPr txBox="1"/>
      </xdr:nvSpPr>
      <xdr:spPr>
        <a:xfrm>
          <a:off x="10566400" y="69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160528</xdr:rowOff>
    </xdr:from>
    <xdr:to>
      <xdr:col>14</xdr:col>
      <xdr:colOff>79375</xdr:colOff>
      <xdr:row>41</xdr:row>
      <xdr:rowOff>90678</xdr:rowOff>
    </xdr:to>
    <xdr:sp macro="" textlink="">
      <xdr:nvSpPr>
        <xdr:cNvPr id="114" name="円/楕円 113"/>
        <xdr:cNvSpPr/>
      </xdr:nvSpPr>
      <xdr:spPr>
        <a:xfrm>
          <a:off x="9588500" y="70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39878</xdr:rowOff>
    </xdr:from>
    <xdr:to>
      <xdr:col>15</xdr:col>
      <xdr:colOff>180975</xdr:colOff>
      <xdr:row>41</xdr:row>
      <xdr:rowOff>40513</xdr:rowOff>
    </xdr:to>
    <xdr:cxnSp macro="">
      <xdr:nvCxnSpPr>
        <xdr:cNvPr id="115" name="直線コネクタ 114"/>
        <xdr:cNvCxnSpPr/>
      </xdr:nvCxnSpPr>
      <xdr:spPr>
        <a:xfrm>
          <a:off x="9639300" y="7069328"/>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 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81805</xdr:rowOff>
    </xdr:from>
    <xdr:ext cx="469744" cy="259045"/>
    <xdr:sp macro="" textlink="">
      <xdr:nvSpPr>
        <xdr:cNvPr id="117" name="n_1mainValue【道路】 一人当たり延長"/>
        <xdr:cNvSpPr txBox="1"/>
      </xdr:nvSpPr>
      <xdr:spPr>
        <a:xfrm>
          <a:off x="9391727" y="71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 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 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 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52087</xdr:rowOff>
    </xdr:from>
    <xdr:ext cx="405111" cy="259045"/>
    <xdr:sp macro="" textlink="">
      <xdr:nvSpPr>
        <xdr:cNvPr id="143" name="【橋りょう・トンネル】 有形固定資産減価償却率平均値テキスト"/>
        <xdr:cNvSpPr txBox="1"/>
      </xdr:nvSpPr>
      <xdr:spPr>
        <a:xfrm>
          <a:off x="47244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51" name="円/楕円 15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99077</xdr:rowOff>
    </xdr:from>
    <xdr:ext cx="405111" cy="259045"/>
    <xdr:sp macro="" textlink="">
      <xdr:nvSpPr>
        <xdr:cNvPr id="152" name="【橋りょう・トンネル】 有形固定資産減価償却率該当値テキスト"/>
        <xdr:cNvSpPr txBox="1"/>
      </xdr:nvSpPr>
      <xdr:spPr>
        <a:xfrm>
          <a:off x="47244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46355</xdr:rowOff>
    </xdr:from>
    <xdr:to>
      <xdr:col>5</xdr:col>
      <xdr:colOff>409575</xdr:colOff>
      <xdr:row>60</xdr:row>
      <xdr:rowOff>147955</xdr:rowOff>
    </xdr:to>
    <xdr:sp macro="" textlink="">
      <xdr:nvSpPr>
        <xdr:cNvPr id="153" name="円/楕円 152"/>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0</xdr:rowOff>
    </xdr:from>
    <xdr:to>
      <xdr:col>6</xdr:col>
      <xdr:colOff>511175</xdr:colOff>
      <xdr:row>60</xdr:row>
      <xdr:rowOff>97155</xdr:rowOff>
    </xdr:to>
    <xdr:cxnSp macro="">
      <xdr:nvCxnSpPr>
        <xdr:cNvPr id="154" name="直線コネクタ 153"/>
        <xdr:cNvCxnSpPr/>
      </xdr:nvCxnSpPr>
      <xdr:spPr>
        <a:xfrm flipV="1">
          <a:off x="3797300" y="102870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5" name="n_1aveValue【橋りょう・トンネル】 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139082</xdr:rowOff>
    </xdr:from>
    <xdr:ext cx="405111" cy="259045"/>
    <xdr:sp macro="" textlink="">
      <xdr:nvSpPr>
        <xdr:cNvPr id="156" name="n_1mainValue【橋りょう・トンネル】 有形固定資産減価償却率"/>
        <xdr:cNvSpPr txBox="1"/>
      </xdr:nvSpPr>
      <xdr:spPr>
        <a:xfrm>
          <a:off x="3582043"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 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 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 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85" name="【橋りょう・トンネル】 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10442</xdr:rowOff>
    </xdr:from>
    <xdr:to>
      <xdr:col>15</xdr:col>
      <xdr:colOff>231775</xdr:colOff>
      <xdr:row>60</xdr:row>
      <xdr:rowOff>112042</xdr:rowOff>
    </xdr:to>
    <xdr:sp macro="" textlink="">
      <xdr:nvSpPr>
        <xdr:cNvPr id="193" name="円/楕円 192"/>
        <xdr:cNvSpPr/>
      </xdr:nvSpPr>
      <xdr:spPr>
        <a:xfrm>
          <a:off x="10426700" y="102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33319</xdr:rowOff>
    </xdr:from>
    <xdr:ext cx="599010" cy="259045"/>
    <xdr:sp macro="" textlink="">
      <xdr:nvSpPr>
        <xdr:cNvPr id="194" name="【橋りょう・トンネル】 一人当たり有形固定資産（償却資産）額該当値テキスト"/>
        <xdr:cNvSpPr txBox="1"/>
      </xdr:nvSpPr>
      <xdr:spPr>
        <a:xfrm>
          <a:off x="10566400" y="1014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183,926</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8868</xdr:rowOff>
    </xdr:from>
    <xdr:to>
      <xdr:col>14</xdr:col>
      <xdr:colOff>79375</xdr:colOff>
      <xdr:row>60</xdr:row>
      <xdr:rowOff>110468</xdr:rowOff>
    </xdr:to>
    <xdr:sp macro="" textlink="">
      <xdr:nvSpPr>
        <xdr:cNvPr id="195" name="円/楕円 194"/>
        <xdr:cNvSpPr/>
      </xdr:nvSpPr>
      <xdr:spPr>
        <a:xfrm>
          <a:off x="9588500" y="102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59668</xdr:rowOff>
    </xdr:from>
    <xdr:to>
      <xdr:col>15</xdr:col>
      <xdr:colOff>180975</xdr:colOff>
      <xdr:row>60</xdr:row>
      <xdr:rowOff>61242</xdr:rowOff>
    </xdr:to>
    <xdr:cxnSp macro="">
      <xdr:nvCxnSpPr>
        <xdr:cNvPr id="196" name="直線コネクタ 195"/>
        <xdr:cNvCxnSpPr/>
      </xdr:nvCxnSpPr>
      <xdr:spPr>
        <a:xfrm>
          <a:off x="9639300" y="10346668"/>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123</xdr:rowOff>
    </xdr:from>
    <xdr:ext cx="599010" cy="259045"/>
    <xdr:sp macro="" textlink="">
      <xdr:nvSpPr>
        <xdr:cNvPr id="197" name="n_1aveValue【橋りょう・トンネル】 一人当たり有形固定資産（償却資産）額"/>
        <xdr:cNvSpPr txBox="1"/>
      </xdr:nvSpPr>
      <xdr:spPr>
        <a:xfrm>
          <a:off x="9327094"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126995</xdr:rowOff>
    </xdr:from>
    <xdr:ext cx="599010" cy="259045"/>
    <xdr:sp macro="" textlink="">
      <xdr:nvSpPr>
        <xdr:cNvPr id="198" name="n_1mainValue【橋りょう・トンネル】 一人当たり有形固定資産（償却資産）額"/>
        <xdr:cNvSpPr txBox="1"/>
      </xdr:nvSpPr>
      <xdr:spPr>
        <a:xfrm>
          <a:off x="9327094" y="100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 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 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 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126764</xdr:rowOff>
    </xdr:from>
    <xdr:ext cx="405111" cy="259045"/>
    <xdr:sp macro="" textlink="">
      <xdr:nvSpPr>
        <xdr:cNvPr id="226" name="【公営住宅】 有形固定資産減価償却率平均値テキスト"/>
        <xdr:cNvSpPr txBox="1"/>
      </xdr:nvSpPr>
      <xdr:spPr>
        <a:xfrm>
          <a:off x="4724400" y="14185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126746</xdr:rowOff>
    </xdr:from>
    <xdr:to>
      <xdr:col>6</xdr:col>
      <xdr:colOff>561975</xdr:colOff>
      <xdr:row>86</xdr:row>
      <xdr:rowOff>56896</xdr:rowOff>
    </xdr:to>
    <xdr:sp macro="" textlink="">
      <xdr:nvSpPr>
        <xdr:cNvPr id="234" name="円/楕円 233"/>
        <xdr:cNvSpPr/>
      </xdr:nvSpPr>
      <xdr:spPr>
        <a:xfrm>
          <a:off x="4584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41673</xdr:rowOff>
    </xdr:from>
    <xdr:ext cx="405111" cy="259045"/>
    <xdr:sp macro="" textlink="">
      <xdr:nvSpPr>
        <xdr:cNvPr id="235" name="【公営住宅】 有形固定資産減価償却率該当値テキスト"/>
        <xdr:cNvSpPr txBox="1"/>
      </xdr:nvSpPr>
      <xdr:spPr>
        <a:xfrm>
          <a:off x="4724400" y="1461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10161</xdr:rowOff>
    </xdr:from>
    <xdr:to>
      <xdr:col>5</xdr:col>
      <xdr:colOff>409575</xdr:colOff>
      <xdr:row>86</xdr:row>
      <xdr:rowOff>111761</xdr:rowOff>
    </xdr:to>
    <xdr:sp macro="" textlink="">
      <xdr:nvSpPr>
        <xdr:cNvPr id="236" name="円/楕円 235"/>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6096</xdr:rowOff>
    </xdr:from>
    <xdr:to>
      <xdr:col>6</xdr:col>
      <xdr:colOff>511175</xdr:colOff>
      <xdr:row>86</xdr:row>
      <xdr:rowOff>60961</xdr:rowOff>
    </xdr:to>
    <xdr:cxnSp macro="">
      <xdr:nvCxnSpPr>
        <xdr:cNvPr id="237" name="直線コネクタ 236"/>
        <xdr:cNvCxnSpPr/>
      </xdr:nvCxnSpPr>
      <xdr:spPr>
        <a:xfrm flipV="1">
          <a:off x="3797300" y="147507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73423</xdr:rowOff>
    </xdr:from>
    <xdr:ext cx="405111" cy="259045"/>
    <xdr:sp macro="" textlink="">
      <xdr:nvSpPr>
        <xdr:cNvPr id="238" name="n_1aveValue【公営住宅】 有形固定資産減価償却率"/>
        <xdr:cNvSpPr txBox="1"/>
      </xdr:nvSpPr>
      <xdr:spPr>
        <a:xfrm>
          <a:off x="3582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102888</xdr:rowOff>
    </xdr:from>
    <xdr:ext cx="405111" cy="259045"/>
    <xdr:sp macro="" textlink="">
      <xdr:nvSpPr>
        <xdr:cNvPr id="239" name="n_1mainValue【公営住宅】 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 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 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 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66" name="【公営住宅】 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140005</xdr:rowOff>
    </xdr:from>
    <xdr:to>
      <xdr:col>15</xdr:col>
      <xdr:colOff>231775</xdr:colOff>
      <xdr:row>79</xdr:row>
      <xdr:rowOff>70155</xdr:rowOff>
    </xdr:to>
    <xdr:sp macro="" textlink="">
      <xdr:nvSpPr>
        <xdr:cNvPr id="274" name="円/楕円 273"/>
        <xdr:cNvSpPr/>
      </xdr:nvSpPr>
      <xdr:spPr>
        <a:xfrm>
          <a:off x="104267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93032</xdr:rowOff>
    </xdr:from>
    <xdr:ext cx="469744" cy="259045"/>
    <xdr:sp macro="" textlink="">
      <xdr:nvSpPr>
        <xdr:cNvPr id="275" name="【公営住宅】 一人当たり面積該当値テキスト"/>
        <xdr:cNvSpPr txBox="1"/>
      </xdr:nvSpPr>
      <xdr:spPr>
        <a:xfrm>
          <a:off x="10566400" y="134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144120</xdr:rowOff>
    </xdr:from>
    <xdr:to>
      <xdr:col>14</xdr:col>
      <xdr:colOff>79375</xdr:colOff>
      <xdr:row>79</xdr:row>
      <xdr:rowOff>74270</xdr:rowOff>
    </xdr:to>
    <xdr:sp macro="" textlink="">
      <xdr:nvSpPr>
        <xdr:cNvPr id="276" name="円/楕円 275"/>
        <xdr:cNvSpPr/>
      </xdr:nvSpPr>
      <xdr:spPr>
        <a:xfrm>
          <a:off x="95885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19355</xdr:rowOff>
    </xdr:from>
    <xdr:to>
      <xdr:col>15</xdr:col>
      <xdr:colOff>180975</xdr:colOff>
      <xdr:row>79</xdr:row>
      <xdr:rowOff>23470</xdr:rowOff>
    </xdr:to>
    <xdr:cxnSp macro="">
      <xdr:nvCxnSpPr>
        <xdr:cNvPr id="277" name="直線コネクタ 276"/>
        <xdr:cNvCxnSpPr/>
      </xdr:nvCxnSpPr>
      <xdr:spPr>
        <a:xfrm flipV="1">
          <a:off x="9639300" y="1356390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164152</xdr:rowOff>
    </xdr:from>
    <xdr:ext cx="469744" cy="259045"/>
    <xdr:sp macro="" textlink="">
      <xdr:nvSpPr>
        <xdr:cNvPr id="278" name="n_1aveValue【公営住宅】 一人当たり面積"/>
        <xdr:cNvSpPr txBox="1"/>
      </xdr:nvSpPr>
      <xdr:spPr>
        <a:xfrm>
          <a:off x="93917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90797</xdr:rowOff>
    </xdr:from>
    <xdr:ext cx="469744" cy="259045"/>
    <xdr:sp macro="" textlink="">
      <xdr:nvSpPr>
        <xdr:cNvPr id="279" name="n_1mainValue【公営住宅】 一人当たり面積"/>
        <xdr:cNvSpPr txBox="1"/>
      </xdr:nvSpPr>
      <xdr:spPr>
        <a:xfrm>
          <a:off x="9391727" y="132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 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 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 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59072</xdr:rowOff>
    </xdr:from>
    <xdr:ext cx="405111" cy="259045"/>
    <xdr:sp macro="" textlink="">
      <xdr:nvSpPr>
        <xdr:cNvPr id="308" name="【港湾・漁港】 有形固定資産減価償却率平均値テキスト"/>
        <xdr:cNvSpPr txBox="1"/>
      </xdr:nvSpPr>
      <xdr:spPr>
        <a:xfrm>
          <a:off x="4724400" y="1737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4445</xdr:rowOff>
    </xdr:from>
    <xdr:to>
      <xdr:col>6</xdr:col>
      <xdr:colOff>561975</xdr:colOff>
      <xdr:row>100</xdr:row>
      <xdr:rowOff>106045</xdr:rowOff>
    </xdr:to>
    <xdr:sp macro="" textlink="">
      <xdr:nvSpPr>
        <xdr:cNvPr id="316" name="円/楕円 315"/>
        <xdr:cNvSpPr/>
      </xdr:nvSpPr>
      <xdr:spPr>
        <a:xfrm>
          <a:off x="45847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128922</xdr:rowOff>
    </xdr:from>
    <xdr:ext cx="405111" cy="259045"/>
    <xdr:sp macro="" textlink="">
      <xdr:nvSpPr>
        <xdr:cNvPr id="317" name="【港湾・漁港】 有形固定資産減価償却率該当値テキスト"/>
        <xdr:cNvSpPr txBox="1"/>
      </xdr:nvSpPr>
      <xdr:spPr>
        <a:xfrm>
          <a:off x="4724400" y="1710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97789</xdr:rowOff>
    </xdr:from>
    <xdr:to>
      <xdr:col>5</xdr:col>
      <xdr:colOff>409575</xdr:colOff>
      <xdr:row>102</xdr:row>
      <xdr:rowOff>27939</xdr:rowOff>
    </xdr:to>
    <xdr:sp macro="" textlink="">
      <xdr:nvSpPr>
        <xdr:cNvPr id="318" name="円/楕円 317"/>
        <xdr:cNvSpPr/>
      </xdr:nvSpPr>
      <xdr:spPr>
        <a:xfrm>
          <a:off x="3746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55245</xdr:rowOff>
    </xdr:from>
    <xdr:to>
      <xdr:col>6</xdr:col>
      <xdr:colOff>511175</xdr:colOff>
      <xdr:row>101</xdr:row>
      <xdr:rowOff>148589</xdr:rowOff>
    </xdr:to>
    <xdr:cxnSp macro="">
      <xdr:nvCxnSpPr>
        <xdr:cNvPr id="319" name="直線コネクタ 318"/>
        <xdr:cNvCxnSpPr/>
      </xdr:nvCxnSpPr>
      <xdr:spPr>
        <a:xfrm flipV="1">
          <a:off x="3797300" y="17200245"/>
          <a:ext cx="8382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41927</xdr:rowOff>
    </xdr:from>
    <xdr:ext cx="405111" cy="259045"/>
    <xdr:sp macro="" textlink="">
      <xdr:nvSpPr>
        <xdr:cNvPr id="320" name="n_1aveValue【港湾・漁港】 有形固定資産減価償却率"/>
        <xdr:cNvSpPr txBox="1"/>
      </xdr:nvSpPr>
      <xdr:spPr>
        <a:xfrm>
          <a:off x="3582043"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44466</xdr:rowOff>
    </xdr:from>
    <xdr:ext cx="405111" cy="259045"/>
    <xdr:sp macro="" textlink="">
      <xdr:nvSpPr>
        <xdr:cNvPr id="321" name="n_1mainValue【港湾・漁港】 有形固定資産減価償却率"/>
        <xdr:cNvSpPr txBox="1"/>
      </xdr:nvSpPr>
      <xdr:spPr>
        <a:xfrm>
          <a:off x="3582043"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2" name="直線コネクタ 3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3" name="テキスト ボックス 33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4" name="直線コネクタ 3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35" name="テキスト ボックス 33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36" name="直線コネクタ 3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37" name="テキスト ボックス 33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8" name="直線コネクタ 3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39" name="テキスト ボックス 33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1" name="テキスト ボックス 34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港湾・漁港】 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113782</xdr:rowOff>
    </xdr:from>
    <xdr:to>
      <xdr:col>15</xdr:col>
      <xdr:colOff>180340</xdr:colOff>
      <xdr:row>108</xdr:row>
      <xdr:rowOff>75313</xdr:rowOff>
    </xdr:to>
    <xdr:cxnSp macro="">
      <xdr:nvCxnSpPr>
        <xdr:cNvPr id="343" name="直線コネクタ 342"/>
        <xdr:cNvCxnSpPr/>
      </xdr:nvCxnSpPr>
      <xdr:spPr>
        <a:xfrm flipV="1">
          <a:off x="10476865" y="17430232"/>
          <a:ext cx="0" cy="116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79140</xdr:rowOff>
    </xdr:from>
    <xdr:ext cx="313932" cy="259045"/>
    <xdr:sp macro="" textlink="">
      <xdr:nvSpPr>
        <xdr:cNvPr id="344" name="【港湾・漁港】 一人当たり有形固定資産（償却資産）額最小値テキスト"/>
        <xdr:cNvSpPr txBox="1"/>
      </xdr:nvSpPr>
      <xdr:spPr>
        <a:xfrm>
          <a:off x="10566400" y="18595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75313</xdr:rowOff>
    </xdr:from>
    <xdr:to>
      <xdr:col>15</xdr:col>
      <xdr:colOff>269875</xdr:colOff>
      <xdr:row>108</xdr:row>
      <xdr:rowOff>75313</xdr:rowOff>
    </xdr:to>
    <xdr:cxnSp macro="">
      <xdr:nvCxnSpPr>
        <xdr:cNvPr id="345" name="直線コネクタ 344"/>
        <xdr:cNvCxnSpPr/>
      </xdr:nvCxnSpPr>
      <xdr:spPr>
        <a:xfrm>
          <a:off x="10388600" y="1859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60459</xdr:rowOff>
    </xdr:from>
    <xdr:ext cx="599010" cy="259045"/>
    <xdr:sp macro="" textlink="">
      <xdr:nvSpPr>
        <xdr:cNvPr id="346" name="【港湾・漁港】 一人当たり有形固定資産（償却資産）額最大値テキスト"/>
        <xdr:cNvSpPr txBox="1"/>
      </xdr:nvSpPr>
      <xdr:spPr>
        <a:xfrm>
          <a:off x="10566400" y="172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101</xdr:row>
      <xdr:rowOff>113782</xdr:rowOff>
    </xdr:from>
    <xdr:to>
      <xdr:col>15</xdr:col>
      <xdr:colOff>269875</xdr:colOff>
      <xdr:row>101</xdr:row>
      <xdr:rowOff>113782</xdr:rowOff>
    </xdr:to>
    <xdr:cxnSp macro="">
      <xdr:nvCxnSpPr>
        <xdr:cNvPr id="347" name="直線コネクタ 346"/>
        <xdr:cNvCxnSpPr/>
      </xdr:nvCxnSpPr>
      <xdr:spPr>
        <a:xfrm>
          <a:off x="10388600" y="1743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133205</xdr:rowOff>
    </xdr:from>
    <xdr:ext cx="534377" cy="259045"/>
    <xdr:sp macro="" textlink="">
      <xdr:nvSpPr>
        <xdr:cNvPr id="348" name="【港湾・漁港】 一人当たり有形固定資産（償却資産）額平均値テキスト"/>
        <xdr:cNvSpPr txBox="1"/>
      </xdr:nvSpPr>
      <xdr:spPr>
        <a:xfrm>
          <a:off x="10566400" y="1796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154778</xdr:rowOff>
    </xdr:from>
    <xdr:to>
      <xdr:col>15</xdr:col>
      <xdr:colOff>231775</xdr:colOff>
      <xdr:row>105</xdr:row>
      <xdr:rowOff>84928</xdr:rowOff>
    </xdr:to>
    <xdr:sp macro="" textlink="">
      <xdr:nvSpPr>
        <xdr:cNvPr id="349" name="フローチャート : 判断 348"/>
        <xdr:cNvSpPr/>
      </xdr:nvSpPr>
      <xdr:spPr>
        <a:xfrm>
          <a:off x="10426700" y="1798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141858</xdr:rowOff>
    </xdr:from>
    <xdr:to>
      <xdr:col>14</xdr:col>
      <xdr:colOff>79375</xdr:colOff>
      <xdr:row>105</xdr:row>
      <xdr:rowOff>72008</xdr:rowOff>
    </xdr:to>
    <xdr:sp macro="" textlink="">
      <xdr:nvSpPr>
        <xdr:cNvPr id="350" name="フローチャート : 判断 349"/>
        <xdr:cNvSpPr/>
      </xdr:nvSpPr>
      <xdr:spPr>
        <a:xfrm>
          <a:off x="9588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62982</xdr:rowOff>
    </xdr:from>
    <xdr:to>
      <xdr:col>15</xdr:col>
      <xdr:colOff>231775</xdr:colOff>
      <xdr:row>101</xdr:row>
      <xdr:rowOff>164582</xdr:rowOff>
    </xdr:to>
    <xdr:sp macro="" textlink="">
      <xdr:nvSpPr>
        <xdr:cNvPr id="356" name="円/楕円 355"/>
        <xdr:cNvSpPr/>
      </xdr:nvSpPr>
      <xdr:spPr>
        <a:xfrm>
          <a:off x="10426700" y="173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16009</xdr:rowOff>
    </xdr:from>
    <xdr:ext cx="599010" cy="259045"/>
    <xdr:sp macro="" textlink="">
      <xdr:nvSpPr>
        <xdr:cNvPr id="357" name="【港湾・漁港】 一人当たり有形固定資産（償却資産）額該当値テキスト"/>
        <xdr:cNvSpPr txBox="1"/>
      </xdr:nvSpPr>
      <xdr:spPr>
        <a:xfrm>
          <a:off x="10566400" y="1733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127,140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105474</xdr:rowOff>
    </xdr:from>
    <xdr:to>
      <xdr:col>14</xdr:col>
      <xdr:colOff>79375</xdr:colOff>
      <xdr:row>100</xdr:row>
      <xdr:rowOff>35624</xdr:rowOff>
    </xdr:to>
    <xdr:sp macro="" textlink="">
      <xdr:nvSpPr>
        <xdr:cNvPr id="358" name="円/楕円 357"/>
        <xdr:cNvSpPr/>
      </xdr:nvSpPr>
      <xdr:spPr>
        <a:xfrm>
          <a:off x="95885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156274</xdr:rowOff>
    </xdr:from>
    <xdr:to>
      <xdr:col>15</xdr:col>
      <xdr:colOff>180975</xdr:colOff>
      <xdr:row>101</xdr:row>
      <xdr:rowOff>113782</xdr:rowOff>
    </xdr:to>
    <xdr:cxnSp macro="">
      <xdr:nvCxnSpPr>
        <xdr:cNvPr id="359" name="直線コネクタ 358"/>
        <xdr:cNvCxnSpPr/>
      </xdr:nvCxnSpPr>
      <xdr:spPr>
        <a:xfrm>
          <a:off x="9639300" y="17129824"/>
          <a:ext cx="838200" cy="3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105</xdr:row>
      <xdr:rowOff>63135</xdr:rowOff>
    </xdr:from>
    <xdr:ext cx="534377" cy="259045"/>
    <xdr:sp macro="" textlink="">
      <xdr:nvSpPr>
        <xdr:cNvPr id="360" name="n_1aveValue【港湾・漁港】 一人当たり有形固定資産（償却資産）額"/>
        <xdr:cNvSpPr txBox="1"/>
      </xdr:nvSpPr>
      <xdr:spPr>
        <a:xfrm>
          <a:off x="9359411" y="18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52151</xdr:rowOff>
    </xdr:from>
    <xdr:ext cx="599010" cy="259045"/>
    <xdr:sp macro="" textlink="">
      <xdr:nvSpPr>
        <xdr:cNvPr id="361" name="n_1mainValue【港湾・漁港】 一人当たり有形固定資産（償却資産）額"/>
        <xdr:cNvSpPr txBox="1"/>
      </xdr:nvSpPr>
      <xdr:spPr>
        <a:xfrm>
          <a:off x="9327094" y="168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2" name="テキスト ボックス 37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3" name="直線コネクタ 3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4" name="テキスト ボックス 3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5" name="直線コネクタ 3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6" name="テキスト ボックス 3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7" name="直線コネクタ 3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8" name="テキスト ボックス 3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9" name="直線コネクタ 3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0" name="テキスト ボックス 37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2" name="テキスト ボックス 38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 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4" name="直線コネクタ 383"/>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5" name="【認定こども園・幼稚園・保育所】 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6" name="直線コネクタ 385"/>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7" name="【認定こども園・幼稚園・保育所】 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88" name="直線コネクタ 387"/>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107713</xdr:rowOff>
    </xdr:from>
    <xdr:ext cx="405111" cy="259045"/>
    <xdr:sp macro="" textlink="">
      <xdr:nvSpPr>
        <xdr:cNvPr id="389" name="【認定こども園・幼稚園・保育所】 有形固定資産減価償却率平均値テキスト"/>
        <xdr:cNvSpPr txBox="1"/>
      </xdr:nvSpPr>
      <xdr:spPr>
        <a:xfrm>
          <a:off x="164084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0" name="フローチャート : 判断 389"/>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1" name="フローチャート : 判断 390"/>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18542</xdr:rowOff>
    </xdr:from>
    <xdr:to>
      <xdr:col>23</xdr:col>
      <xdr:colOff>568325</xdr:colOff>
      <xdr:row>37</xdr:row>
      <xdr:rowOff>120142</xdr:rowOff>
    </xdr:to>
    <xdr:sp macro="" textlink="">
      <xdr:nvSpPr>
        <xdr:cNvPr id="397" name="円/楕円 396"/>
        <xdr:cNvSpPr/>
      </xdr:nvSpPr>
      <xdr:spPr>
        <a:xfrm>
          <a:off x="16268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168419</xdr:rowOff>
    </xdr:from>
    <xdr:ext cx="405111" cy="259045"/>
    <xdr:sp macro="" textlink="">
      <xdr:nvSpPr>
        <xdr:cNvPr id="398" name="【認定こども園・幼稚園・保育所】 有形固定資産減価償却率該当値テキスト"/>
        <xdr:cNvSpPr txBox="1"/>
      </xdr:nvSpPr>
      <xdr:spPr>
        <a:xfrm>
          <a:off x="16408400"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77978</xdr:rowOff>
    </xdr:from>
    <xdr:to>
      <xdr:col>22</xdr:col>
      <xdr:colOff>415925</xdr:colOff>
      <xdr:row>38</xdr:row>
      <xdr:rowOff>8128</xdr:rowOff>
    </xdr:to>
    <xdr:sp macro="" textlink="">
      <xdr:nvSpPr>
        <xdr:cNvPr id="399" name="円/楕円 398"/>
        <xdr:cNvSpPr/>
      </xdr:nvSpPr>
      <xdr:spPr>
        <a:xfrm>
          <a:off x="15430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69342</xdr:rowOff>
    </xdr:from>
    <xdr:to>
      <xdr:col>23</xdr:col>
      <xdr:colOff>517525</xdr:colOff>
      <xdr:row>37</xdr:row>
      <xdr:rowOff>128778</xdr:rowOff>
    </xdr:to>
    <xdr:cxnSp macro="">
      <xdr:nvCxnSpPr>
        <xdr:cNvPr id="400" name="直線コネクタ 399"/>
        <xdr:cNvCxnSpPr/>
      </xdr:nvCxnSpPr>
      <xdr:spPr>
        <a:xfrm flipV="1">
          <a:off x="15481300" y="64129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13225</xdr:rowOff>
    </xdr:from>
    <xdr:ext cx="405111" cy="259045"/>
    <xdr:sp macro="" textlink="">
      <xdr:nvSpPr>
        <xdr:cNvPr id="401" name="n_1aveValue【認定こども園・幼稚園・保育所】 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170705</xdr:rowOff>
    </xdr:from>
    <xdr:ext cx="405111" cy="259045"/>
    <xdr:sp macro="" textlink="">
      <xdr:nvSpPr>
        <xdr:cNvPr id="402" name="n_1mainValue【認定こども園・幼稚園・保育所】 有形固定資産減価償却率"/>
        <xdr:cNvSpPr txBox="1"/>
      </xdr:nvSpPr>
      <xdr:spPr>
        <a:xfrm>
          <a:off x="15266043"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認定こども園・幼稚園・保育所】 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4" name="直線コネクタ 423"/>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5" name="【認定こども園・幼稚園・保育所】 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6" name="直線コネクタ 425"/>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7" name="【認定こども園・幼稚園・保育所】 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28" name="直線コネクタ 427"/>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29" name="【認定こども園・幼稚園・保育所】 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0" name="フローチャート : 判断 429"/>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1" name="フローチャート : 判断 43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37" name="円/楕円 436"/>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36847</xdr:rowOff>
    </xdr:from>
    <xdr:ext cx="469744" cy="259045"/>
    <xdr:sp macro="" textlink="">
      <xdr:nvSpPr>
        <xdr:cNvPr id="438" name="【認定こども園・幼稚園・保育所】 一人当たり面積該当値テキスト"/>
        <xdr:cNvSpPr txBox="1"/>
      </xdr:nvSpPr>
      <xdr:spPr>
        <a:xfrm>
          <a:off x="222504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167132</xdr:rowOff>
    </xdr:from>
    <xdr:to>
      <xdr:col>31</xdr:col>
      <xdr:colOff>85725</xdr:colOff>
      <xdr:row>39</xdr:row>
      <xdr:rowOff>97282</xdr:rowOff>
    </xdr:to>
    <xdr:sp macro="" textlink="">
      <xdr:nvSpPr>
        <xdr:cNvPr id="439" name="円/楕円 438"/>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46482</xdr:rowOff>
    </xdr:from>
    <xdr:to>
      <xdr:col>32</xdr:col>
      <xdr:colOff>187325</xdr:colOff>
      <xdr:row>39</xdr:row>
      <xdr:rowOff>64770</xdr:rowOff>
    </xdr:to>
    <xdr:cxnSp macro="">
      <xdr:nvCxnSpPr>
        <xdr:cNvPr id="440" name="直線コネクタ 439"/>
        <xdr:cNvCxnSpPr/>
      </xdr:nvCxnSpPr>
      <xdr:spPr>
        <a:xfrm>
          <a:off x="21323300" y="6733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1" name="n_1aveValue【認定こども園・幼稚園・保育所】 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113809</xdr:rowOff>
    </xdr:from>
    <xdr:ext cx="469744" cy="259045"/>
    <xdr:sp macro="" textlink="">
      <xdr:nvSpPr>
        <xdr:cNvPr id="442" name="n_1mainValue【認定こども園・幼稚園・保育所】 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3" name="テキスト ボックス 4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6" name="【学校施設】 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67" name="直線コネクタ 466"/>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68" name="【学校施設】 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69" name="直線コネクタ 46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0" name="【学校施設】 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1" name="直線コネクタ 470"/>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158767</xdr:rowOff>
    </xdr:from>
    <xdr:ext cx="405111" cy="259045"/>
    <xdr:sp macro="" textlink="">
      <xdr:nvSpPr>
        <xdr:cNvPr id="472" name="【学校施設】 有形固定資産減価償却率平均値テキスト"/>
        <xdr:cNvSpPr txBox="1"/>
      </xdr:nvSpPr>
      <xdr:spPr>
        <a:xfrm>
          <a:off x="164084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3" name="フローチャート : 判断 472"/>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4" name="フローチャート : 判断 473"/>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480" name="円/楕円 479"/>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137177</xdr:rowOff>
    </xdr:from>
    <xdr:ext cx="405111" cy="259045"/>
    <xdr:sp macro="" textlink="">
      <xdr:nvSpPr>
        <xdr:cNvPr id="481" name="【学校施設】 有形固定資産減価償却率該当値テキスト"/>
        <xdr:cNvSpPr txBox="1"/>
      </xdr:nvSpPr>
      <xdr:spPr>
        <a:xfrm>
          <a:off x="164084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82" name="円/楕円 481"/>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38100</xdr:rowOff>
    </xdr:from>
    <xdr:to>
      <xdr:col>23</xdr:col>
      <xdr:colOff>517525</xdr:colOff>
      <xdr:row>60</xdr:row>
      <xdr:rowOff>68580</xdr:rowOff>
    </xdr:to>
    <xdr:cxnSp macro="">
      <xdr:nvCxnSpPr>
        <xdr:cNvPr id="483" name="直線コネクタ 482"/>
        <xdr:cNvCxnSpPr/>
      </xdr:nvCxnSpPr>
      <xdr:spPr>
        <a:xfrm flipV="1">
          <a:off x="15481300" y="1032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25417</xdr:rowOff>
    </xdr:from>
    <xdr:ext cx="405111" cy="259045"/>
    <xdr:sp macro="" textlink="">
      <xdr:nvSpPr>
        <xdr:cNvPr id="484" name="n_1aveValue【学校施設】 有形固定資産減価償却率"/>
        <xdr:cNvSpPr txBox="1"/>
      </xdr:nvSpPr>
      <xdr:spPr>
        <a:xfrm>
          <a:off x="15266043"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110507</xdr:rowOff>
    </xdr:from>
    <xdr:ext cx="405111" cy="259045"/>
    <xdr:sp macro="" textlink="">
      <xdr:nvSpPr>
        <xdr:cNvPr id="485" name="n_1mainValue【学校施設】 有形固定資産減価償却率"/>
        <xdr:cNvSpPr txBox="1"/>
      </xdr:nvSpPr>
      <xdr:spPr>
        <a:xfrm>
          <a:off x="15266043"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7" name="直線コネクタ 49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98" name="テキスト ボックス 49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99" name="直線コネクタ 49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0" name="テキスト ボックス 49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1" name="直線コネクタ 50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2" name="テキスト ボックス 50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3" name="直線コネクタ 5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4" name="テキスト ボックス 5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5" name="直線コネクタ 50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6" name="テキスト ボックス 50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7" name="直線コネクタ 50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08" name="テキスト ボックス 50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09" name="直線コネクタ 50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0" name="テキスト ボックス 50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3" name="【学校施設】 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4" name="直線コネクタ 513"/>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5" name="【学校施設】 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6" name="直線コネクタ 515"/>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7" name="【学校施設】 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18" name="直線コネクタ 517"/>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519" name="【学校施設】 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0" name="フローチャート : 判断 519"/>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1" name="フローチャート : 判断 52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527" name="円/楕円 526"/>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17797</xdr:rowOff>
    </xdr:from>
    <xdr:ext cx="469744" cy="259045"/>
    <xdr:sp macro="" textlink="">
      <xdr:nvSpPr>
        <xdr:cNvPr id="528" name="【学校施設】 一人当たり面積該当値テキスト"/>
        <xdr:cNvSpPr txBox="1"/>
      </xdr:nvSpPr>
      <xdr:spPr>
        <a:xfrm>
          <a:off x="222504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14922</xdr:rowOff>
    </xdr:from>
    <xdr:to>
      <xdr:col>31</xdr:col>
      <xdr:colOff>85725</xdr:colOff>
      <xdr:row>59</xdr:row>
      <xdr:rowOff>116522</xdr:rowOff>
    </xdr:to>
    <xdr:sp macro="" textlink="">
      <xdr:nvSpPr>
        <xdr:cNvPr id="529" name="円/楕円 528"/>
        <xdr:cNvSpPr/>
      </xdr:nvSpPr>
      <xdr:spPr>
        <a:xfrm>
          <a:off x="21272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65722</xdr:rowOff>
    </xdr:from>
    <xdr:to>
      <xdr:col>32</xdr:col>
      <xdr:colOff>187325</xdr:colOff>
      <xdr:row>60</xdr:row>
      <xdr:rowOff>45720</xdr:rowOff>
    </xdr:to>
    <xdr:cxnSp macro="">
      <xdr:nvCxnSpPr>
        <xdr:cNvPr id="530" name="直線コネクタ 529"/>
        <xdr:cNvCxnSpPr/>
      </xdr:nvCxnSpPr>
      <xdr:spPr>
        <a:xfrm>
          <a:off x="21323300" y="10181272"/>
          <a:ext cx="8382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531" name="n_1aveValue【学校施設】 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133049</xdr:rowOff>
    </xdr:from>
    <xdr:ext cx="469744" cy="259045"/>
    <xdr:sp macro="" textlink="">
      <xdr:nvSpPr>
        <xdr:cNvPr id="532" name="n_1mainValue【学校施設】 一人当たり面積"/>
        <xdr:cNvSpPr txBox="1"/>
      </xdr:nvSpPr>
      <xdr:spPr>
        <a:xfrm>
          <a:off x="21075727" y="9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6" name="正方形/長方形 55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年度決算から</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年度決算にかけて上昇しているものの、</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年度決算時点での使用可能年数を基に算出した</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年度の理論値に比して低くなっている。</a:t>
          </a:r>
          <a:endParaRPr lang="ja-JP" altLang="ja-JP" sz="1200">
            <a:effectLst/>
          </a:endParaRPr>
        </a:p>
        <a:p>
          <a:r>
            <a:rPr kumimoji="1" lang="ja-JP" altLang="ja-JP" sz="1200">
              <a:solidFill>
                <a:schemeClr val="dk1"/>
              </a:solidFill>
              <a:effectLst/>
              <a:latin typeface="+mn-lt"/>
              <a:ea typeface="+mn-ea"/>
              <a:cs typeface="+mn-cs"/>
            </a:rPr>
            <a:t>　その中でも、公営住宅については、「大阪市営住宅ストック総合活用計画」（当初策定：平成</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割を占めていることから有形固定資産減価償却率が高くなっているが、これまでの取組みに加えて、「大阪港インフラ長寿命化計画」（平成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月策定）に基づき、効率的かつ効果的な維持管理を推進する。</a:t>
          </a:r>
          <a:endParaRPr lang="ja-JP" altLang="ja-JP" sz="1200">
            <a:effectLst/>
          </a:endParaRPr>
        </a:p>
        <a:p>
          <a:r>
            <a:rPr kumimoji="1" lang="ja-JP" altLang="ja-JP" sz="1200">
              <a:solidFill>
                <a:schemeClr val="dk1"/>
              </a:solidFill>
              <a:effectLst/>
              <a:latin typeface="+mn-lt"/>
              <a:ea typeface="+mn-ea"/>
              <a:cs typeface="+mn-cs"/>
            </a:rPr>
            <a:t>　今後も市設建築物およびインフラ施設については、平成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年度に策定した「大阪市公共施設マネジメント基本方針」に沿って、規模の最適化、予防保全による長寿命化、多様なコスト縮減手法の導入に取り組む。</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 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 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 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 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58057</xdr:rowOff>
    </xdr:from>
    <xdr:to>
      <xdr:col>6</xdr:col>
      <xdr:colOff>561975</xdr:colOff>
      <xdr:row>38</xdr:row>
      <xdr:rowOff>159657</xdr:rowOff>
    </xdr:to>
    <xdr:sp macro="" textlink="">
      <xdr:nvSpPr>
        <xdr:cNvPr id="72" name="円/楕円 71"/>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36484</xdr:rowOff>
    </xdr:from>
    <xdr:ext cx="405111" cy="259045"/>
    <xdr:sp macro="" textlink="">
      <xdr:nvSpPr>
        <xdr:cNvPr id="73" name="【図書館】 有形固定資産減価償却率該当値テキスト"/>
        <xdr:cNvSpPr txBox="1"/>
      </xdr:nvSpPr>
      <xdr:spPr>
        <a:xfrm>
          <a:off x="47244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123372</xdr:rowOff>
    </xdr:from>
    <xdr:to>
      <xdr:col>5</xdr:col>
      <xdr:colOff>409575</xdr:colOff>
      <xdr:row>39</xdr:row>
      <xdr:rowOff>53522</xdr:rowOff>
    </xdr:to>
    <xdr:sp macro="" textlink="">
      <xdr:nvSpPr>
        <xdr:cNvPr id="74" name="円/楕円 73"/>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108857</xdr:rowOff>
    </xdr:from>
    <xdr:to>
      <xdr:col>6</xdr:col>
      <xdr:colOff>511175</xdr:colOff>
      <xdr:row>39</xdr:row>
      <xdr:rowOff>2722</xdr:rowOff>
    </xdr:to>
    <xdr:cxnSp macro="">
      <xdr:nvCxnSpPr>
        <xdr:cNvPr id="75" name="直線コネクタ 74"/>
        <xdr:cNvCxnSpPr/>
      </xdr:nvCxnSpPr>
      <xdr:spPr>
        <a:xfrm flipV="1">
          <a:off x="3797300" y="6623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 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44649</xdr:rowOff>
    </xdr:from>
    <xdr:ext cx="405111" cy="259045"/>
    <xdr:sp macro="" textlink="">
      <xdr:nvSpPr>
        <xdr:cNvPr id="77" name="n_1mainValue【図書館】 有形固定資産減価償却率"/>
        <xdr:cNvSpPr txBox="1"/>
      </xdr:nvSpPr>
      <xdr:spPr>
        <a:xfrm>
          <a:off x="3582043"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 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 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 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7" name="【図書館】 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15" name="円/楕円 114"/>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67327</xdr:rowOff>
    </xdr:from>
    <xdr:ext cx="469744" cy="259045"/>
    <xdr:sp macro="" textlink="">
      <xdr:nvSpPr>
        <xdr:cNvPr id="116" name="【図書館】 一人当たり面積該当値テキスト"/>
        <xdr:cNvSpPr txBox="1"/>
      </xdr:nvSpPr>
      <xdr:spPr>
        <a:xfrm>
          <a:off x="105664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44450</xdr:rowOff>
    </xdr:from>
    <xdr:to>
      <xdr:col>14</xdr:col>
      <xdr:colOff>79375</xdr:colOff>
      <xdr:row>39</xdr:row>
      <xdr:rowOff>146050</xdr:rowOff>
    </xdr:to>
    <xdr:sp macro="" textlink="">
      <xdr:nvSpPr>
        <xdr:cNvPr id="117" name="円/楕円 116"/>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95250</xdr:rowOff>
    </xdr:from>
    <xdr:to>
      <xdr:col>15</xdr:col>
      <xdr:colOff>180975</xdr:colOff>
      <xdr:row>39</xdr:row>
      <xdr:rowOff>95250</xdr:rowOff>
    </xdr:to>
    <xdr:cxnSp macro="">
      <xdr:nvCxnSpPr>
        <xdr:cNvPr id="118" name="直線コネクタ 117"/>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9" name="n_1aveValue【図書館】 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162577</xdr:rowOff>
    </xdr:from>
    <xdr:ext cx="469744" cy="259045"/>
    <xdr:sp macro="" textlink="">
      <xdr:nvSpPr>
        <xdr:cNvPr id="120" name="n_1mainValue【図書館】 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 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 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 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 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86360</xdr:rowOff>
    </xdr:from>
    <xdr:to>
      <xdr:col>6</xdr:col>
      <xdr:colOff>561975</xdr:colOff>
      <xdr:row>63</xdr:row>
      <xdr:rowOff>16510</xdr:rowOff>
    </xdr:to>
    <xdr:sp macro="" textlink="">
      <xdr:nvSpPr>
        <xdr:cNvPr id="156" name="円/楕円 155"/>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64787</xdr:rowOff>
    </xdr:from>
    <xdr:ext cx="405111" cy="259045"/>
    <xdr:sp macro="" textlink="">
      <xdr:nvSpPr>
        <xdr:cNvPr id="157" name="【体育館・プール】 有形固定資産減価償却率該当値テキスト"/>
        <xdr:cNvSpPr txBox="1"/>
      </xdr:nvSpPr>
      <xdr:spPr>
        <a:xfrm>
          <a:off x="47244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15494</xdr:rowOff>
    </xdr:from>
    <xdr:to>
      <xdr:col>5</xdr:col>
      <xdr:colOff>409575</xdr:colOff>
      <xdr:row>63</xdr:row>
      <xdr:rowOff>117094</xdr:rowOff>
    </xdr:to>
    <xdr:sp macro="" textlink="">
      <xdr:nvSpPr>
        <xdr:cNvPr id="158" name="円/楕円 157"/>
        <xdr:cNvSpPr/>
      </xdr:nvSpPr>
      <xdr:spPr>
        <a:xfrm>
          <a:off x="3746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137160</xdr:rowOff>
    </xdr:from>
    <xdr:to>
      <xdr:col>6</xdr:col>
      <xdr:colOff>511175</xdr:colOff>
      <xdr:row>63</xdr:row>
      <xdr:rowOff>66294</xdr:rowOff>
    </xdr:to>
    <xdr:cxnSp macro="">
      <xdr:nvCxnSpPr>
        <xdr:cNvPr id="159" name="直線コネクタ 158"/>
        <xdr:cNvCxnSpPr/>
      </xdr:nvCxnSpPr>
      <xdr:spPr>
        <a:xfrm flipV="1">
          <a:off x="3797300" y="107670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 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108221</xdr:rowOff>
    </xdr:from>
    <xdr:ext cx="405111" cy="259045"/>
    <xdr:sp macro="" textlink="">
      <xdr:nvSpPr>
        <xdr:cNvPr id="161" name="n_1mainValue【体育館・プール】 有形固定資産減価償却率"/>
        <xdr:cNvSpPr txBox="1"/>
      </xdr:nvSpPr>
      <xdr:spPr>
        <a:xfrm>
          <a:off x="3582043"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 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 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 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 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90715</xdr:rowOff>
    </xdr:from>
    <xdr:to>
      <xdr:col>15</xdr:col>
      <xdr:colOff>231775</xdr:colOff>
      <xdr:row>61</xdr:row>
      <xdr:rowOff>20865</xdr:rowOff>
    </xdr:to>
    <xdr:sp macro="" textlink="">
      <xdr:nvSpPr>
        <xdr:cNvPr id="201" name="円/楕円 200"/>
        <xdr:cNvSpPr/>
      </xdr:nvSpPr>
      <xdr:spPr>
        <a:xfrm>
          <a:off x="104267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113592</xdr:rowOff>
    </xdr:from>
    <xdr:ext cx="469744" cy="259045"/>
    <xdr:sp macro="" textlink="">
      <xdr:nvSpPr>
        <xdr:cNvPr id="202" name="【体育館・プール】 一人当たり面積該当値テキスト"/>
        <xdr:cNvSpPr txBox="1"/>
      </xdr:nvSpPr>
      <xdr:spPr>
        <a:xfrm>
          <a:off x="10566400"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79828</xdr:rowOff>
    </xdr:from>
    <xdr:to>
      <xdr:col>14</xdr:col>
      <xdr:colOff>79375</xdr:colOff>
      <xdr:row>61</xdr:row>
      <xdr:rowOff>9978</xdr:rowOff>
    </xdr:to>
    <xdr:sp macro="" textlink="">
      <xdr:nvSpPr>
        <xdr:cNvPr id="203" name="円/楕円 202"/>
        <xdr:cNvSpPr/>
      </xdr:nvSpPr>
      <xdr:spPr>
        <a:xfrm>
          <a:off x="958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130628</xdr:rowOff>
    </xdr:from>
    <xdr:to>
      <xdr:col>15</xdr:col>
      <xdr:colOff>180975</xdr:colOff>
      <xdr:row>60</xdr:row>
      <xdr:rowOff>141515</xdr:rowOff>
    </xdr:to>
    <xdr:cxnSp macro="">
      <xdr:nvCxnSpPr>
        <xdr:cNvPr id="204" name="直線コネクタ 203"/>
        <xdr:cNvCxnSpPr/>
      </xdr:nvCxnSpPr>
      <xdr:spPr>
        <a:xfrm>
          <a:off x="9639300" y="10417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 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26505</xdr:rowOff>
    </xdr:from>
    <xdr:ext cx="469744" cy="259045"/>
    <xdr:sp macro="" textlink="">
      <xdr:nvSpPr>
        <xdr:cNvPr id="206" name="n_1mainValue【体育館・プール】 一人当たり面積"/>
        <xdr:cNvSpPr txBox="1"/>
      </xdr:nvSpPr>
      <xdr:spPr>
        <a:xfrm>
          <a:off x="9391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 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 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 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38" name="【福祉施設】 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160382</xdr:rowOff>
    </xdr:from>
    <xdr:to>
      <xdr:col>6</xdr:col>
      <xdr:colOff>561975</xdr:colOff>
      <xdr:row>83</xdr:row>
      <xdr:rowOff>90532</xdr:rowOff>
    </xdr:to>
    <xdr:sp macro="" textlink="">
      <xdr:nvSpPr>
        <xdr:cNvPr id="246" name="円/楕円 245"/>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138809</xdr:rowOff>
    </xdr:from>
    <xdr:ext cx="405111" cy="259045"/>
    <xdr:sp macro="" textlink="">
      <xdr:nvSpPr>
        <xdr:cNvPr id="247" name="【福祉施設】 有形固定資産減価償却率該当値テキスト"/>
        <xdr:cNvSpPr txBox="1"/>
      </xdr:nvSpPr>
      <xdr:spPr>
        <a:xfrm>
          <a:off x="47244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54248</xdr:rowOff>
    </xdr:from>
    <xdr:to>
      <xdr:col>5</xdr:col>
      <xdr:colOff>409575</xdr:colOff>
      <xdr:row>83</xdr:row>
      <xdr:rowOff>155848</xdr:rowOff>
    </xdr:to>
    <xdr:sp macro="" textlink="">
      <xdr:nvSpPr>
        <xdr:cNvPr id="248" name="円/楕円 247"/>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39732</xdr:rowOff>
    </xdr:from>
    <xdr:to>
      <xdr:col>6</xdr:col>
      <xdr:colOff>511175</xdr:colOff>
      <xdr:row>83</xdr:row>
      <xdr:rowOff>105048</xdr:rowOff>
    </xdr:to>
    <xdr:cxnSp macro="">
      <xdr:nvCxnSpPr>
        <xdr:cNvPr id="249" name="直線コネクタ 248"/>
        <xdr:cNvCxnSpPr/>
      </xdr:nvCxnSpPr>
      <xdr:spPr>
        <a:xfrm flipV="1">
          <a:off x="3797300" y="142700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 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146975</xdr:rowOff>
    </xdr:from>
    <xdr:ext cx="405111" cy="259045"/>
    <xdr:sp macro="" textlink="">
      <xdr:nvSpPr>
        <xdr:cNvPr id="251" name="n_1mainValue【福祉施設】 有形固定資産減価償却率"/>
        <xdr:cNvSpPr txBox="1"/>
      </xdr:nvSpPr>
      <xdr:spPr>
        <a:xfrm>
          <a:off x="3582043"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 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 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 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 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158750</xdr:rowOff>
    </xdr:from>
    <xdr:to>
      <xdr:col>15</xdr:col>
      <xdr:colOff>231775</xdr:colOff>
      <xdr:row>84</xdr:row>
      <xdr:rowOff>88900</xdr:rowOff>
    </xdr:to>
    <xdr:sp macro="" textlink="">
      <xdr:nvSpPr>
        <xdr:cNvPr id="287" name="円/楕円 286"/>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137177</xdr:rowOff>
    </xdr:from>
    <xdr:ext cx="469744" cy="259045"/>
    <xdr:sp macro="" textlink="">
      <xdr:nvSpPr>
        <xdr:cNvPr id="288" name="【福祉施設】 一人当たり面積該当値テキスト"/>
        <xdr:cNvSpPr txBox="1"/>
      </xdr:nvSpPr>
      <xdr:spPr>
        <a:xfrm>
          <a:off x="10566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135889</xdr:rowOff>
    </xdr:from>
    <xdr:to>
      <xdr:col>14</xdr:col>
      <xdr:colOff>79375</xdr:colOff>
      <xdr:row>84</xdr:row>
      <xdr:rowOff>66039</xdr:rowOff>
    </xdr:to>
    <xdr:sp macro="" textlink="">
      <xdr:nvSpPr>
        <xdr:cNvPr id="289" name="円/楕円 288"/>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15239</xdr:rowOff>
    </xdr:from>
    <xdr:to>
      <xdr:col>15</xdr:col>
      <xdr:colOff>180975</xdr:colOff>
      <xdr:row>84</xdr:row>
      <xdr:rowOff>38100</xdr:rowOff>
    </xdr:to>
    <xdr:cxnSp macro="">
      <xdr:nvCxnSpPr>
        <xdr:cNvPr id="290" name="直線コネクタ 289"/>
        <xdr:cNvCxnSpPr/>
      </xdr:nvCxnSpPr>
      <xdr:spPr>
        <a:xfrm>
          <a:off x="9639300" y="14417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116857</xdr:rowOff>
    </xdr:from>
    <xdr:ext cx="469744" cy="259045"/>
    <xdr:sp macro="" textlink="">
      <xdr:nvSpPr>
        <xdr:cNvPr id="291" name="n_1aveValue【福祉施設】 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57166</xdr:rowOff>
    </xdr:from>
    <xdr:ext cx="469744" cy="259045"/>
    <xdr:sp macro="" textlink="">
      <xdr:nvSpPr>
        <xdr:cNvPr id="292" name="n_1mainValue【福祉施設】 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 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 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 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20" name="【市民会館】 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109982</xdr:rowOff>
    </xdr:from>
    <xdr:to>
      <xdr:col>6</xdr:col>
      <xdr:colOff>561975</xdr:colOff>
      <xdr:row>109</xdr:row>
      <xdr:rowOff>40132</xdr:rowOff>
    </xdr:to>
    <xdr:sp macro="" textlink="">
      <xdr:nvSpPr>
        <xdr:cNvPr id="328" name="円/楕円 327"/>
        <xdr:cNvSpPr/>
      </xdr:nvSpPr>
      <xdr:spPr>
        <a:xfrm>
          <a:off x="4584700" y="186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24909</xdr:rowOff>
    </xdr:from>
    <xdr:ext cx="405111" cy="259045"/>
    <xdr:sp macro="" textlink="">
      <xdr:nvSpPr>
        <xdr:cNvPr id="329" name="【市民会館】 有形固定資産減価償却率該当値テキスト"/>
        <xdr:cNvSpPr txBox="1"/>
      </xdr:nvSpPr>
      <xdr:spPr>
        <a:xfrm>
          <a:off x="4724400" y="1854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11685</xdr:rowOff>
    </xdr:from>
    <xdr:to>
      <xdr:col>5</xdr:col>
      <xdr:colOff>409575</xdr:colOff>
      <xdr:row>108</xdr:row>
      <xdr:rowOff>113285</xdr:rowOff>
    </xdr:to>
    <xdr:sp macro="" textlink="">
      <xdr:nvSpPr>
        <xdr:cNvPr id="330" name="円/楕円 329"/>
        <xdr:cNvSpPr/>
      </xdr:nvSpPr>
      <xdr:spPr>
        <a:xfrm>
          <a:off x="3746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62485</xdr:rowOff>
    </xdr:from>
    <xdr:to>
      <xdr:col>6</xdr:col>
      <xdr:colOff>511175</xdr:colOff>
      <xdr:row>108</xdr:row>
      <xdr:rowOff>160782</xdr:rowOff>
    </xdr:to>
    <xdr:cxnSp macro="">
      <xdr:nvCxnSpPr>
        <xdr:cNvPr id="331" name="直線コネクタ 330"/>
        <xdr:cNvCxnSpPr/>
      </xdr:nvCxnSpPr>
      <xdr:spPr>
        <a:xfrm>
          <a:off x="3797300" y="18579085"/>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38371</xdr:rowOff>
    </xdr:from>
    <xdr:ext cx="405111" cy="259045"/>
    <xdr:sp macro="" textlink="">
      <xdr:nvSpPr>
        <xdr:cNvPr id="332" name="n_1aveValue【市民会館】 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104412</xdr:rowOff>
    </xdr:from>
    <xdr:ext cx="405111" cy="259045"/>
    <xdr:sp macro="" textlink="">
      <xdr:nvSpPr>
        <xdr:cNvPr id="333" name="n_1mainValue【市民会館】 有形固定資産減価償却率"/>
        <xdr:cNvSpPr txBox="1"/>
      </xdr:nvSpPr>
      <xdr:spPr>
        <a:xfrm>
          <a:off x="3582043" y="186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 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 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 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 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105411</xdr:rowOff>
    </xdr:from>
    <xdr:to>
      <xdr:col>15</xdr:col>
      <xdr:colOff>231775</xdr:colOff>
      <xdr:row>106</xdr:row>
      <xdr:rowOff>35561</xdr:rowOff>
    </xdr:to>
    <xdr:sp macro="" textlink="">
      <xdr:nvSpPr>
        <xdr:cNvPr id="366" name="円/楕円 365"/>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83838</xdr:rowOff>
    </xdr:from>
    <xdr:ext cx="469744" cy="259045"/>
    <xdr:sp macro="" textlink="">
      <xdr:nvSpPr>
        <xdr:cNvPr id="367" name="【市民会館】 一人当たり面積該当値テキスト"/>
        <xdr:cNvSpPr txBox="1"/>
      </xdr:nvSpPr>
      <xdr:spPr>
        <a:xfrm>
          <a:off x="10566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25400</xdr:rowOff>
    </xdr:from>
    <xdr:to>
      <xdr:col>14</xdr:col>
      <xdr:colOff>79375</xdr:colOff>
      <xdr:row>105</xdr:row>
      <xdr:rowOff>127000</xdr:rowOff>
    </xdr:to>
    <xdr:sp macro="" textlink="">
      <xdr:nvSpPr>
        <xdr:cNvPr id="368" name="円/楕円 367"/>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76200</xdr:rowOff>
    </xdr:from>
    <xdr:to>
      <xdr:col>15</xdr:col>
      <xdr:colOff>180975</xdr:colOff>
      <xdr:row>105</xdr:row>
      <xdr:rowOff>156211</xdr:rowOff>
    </xdr:to>
    <xdr:cxnSp macro="">
      <xdr:nvCxnSpPr>
        <xdr:cNvPr id="369" name="直線コネクタ 368"/>
        <xdr:cNvCxnSpPr/>
      </xdr:nvCxnSpPr>
      <xdr:spPr>
        <a:xfrm>
          <a:off x="9639300" y="180784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129557</xdr:rowOff>
    </xdr:from>
    <xdr:ext cx="469744" cy="259045"/>
    <xdr:sp macro="" textlink="">
      <xdr:nvSpPr>
        <xdr:cNvPr id="370" name="n_1aveValue【市民会館】 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143527</xdr:rowOff>
    </xdr:from>
    <xdr:ext cx="469744" cy="259045"/>
    <xdr:sp macro="" textlink="">
      <xdr:nvSpPr>
        <xdr:cNvPr id="371" name="n_1mainValue【市民会館】 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 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 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 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 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23114</xdr:rowOff>
    </xdr:from>
    <xdr:to>
      <xdr:col>23</xdr:col>
      <xdr:colOff>568325</xdr:colOff>
      <xdr:row>33</xdr:row>
      <xdr:rowOff>124714</xdr:rowOff>
    </xdr:to>
    <xdr:sp macro="" textlink="">
      <xdr:nvSpPr>
        <xdr:cNvPr id="407" name="円/楕円 406"/>
        <xdr:cNvSpPr/>
      </xdr:nvSpPr>
      <xdr:spPr>
        <a:xfrm>
          <a:off x="162687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147591</xdr:rowOff>
    </xdr:from>
    <xdr:ext cx="405111" cy="259045"/>
    <xdr:sp macro="" textlink="">
      <xdr:nvSpPr>
        <xdr:cNvPr id="408" name="【一般廃棄物処理施設】 有形固定資産減価償却率該当値テキスト"/>
        <xdr:cNvSpPr txBox="1"/>
      </xdr:nvSpPr>
      <xdr:spPr>
        <a:xfrm>
          <a:off x="164084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169418</xdr:rowOff>
    </xdr:from>
    <xdr:to>
      <xdr:col>22</xdr:col>
      <xdr:colOff>415925</xdr:colOff>
      <xdr:row>34</xdr:row>
      <xdr:rowOff>99568</xdr:rowOff>
    </xdr:to>
    <xdr:sp macro="" textlink="">
      <xdr:nvSpPr>
        <xdr:cNvPr id="409" name="円/楕円 408"/>
        <xdr:cNvSpPr/>
      </xdr:nvSpPr>
      <xdr:spPr>
        <a:xfrm>
          <a:off x="15430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73914</xdr:rowOff>
    </xdr:from>
    <xdr:to>
      <xdr:col>23</xdr:col>
      <xdr:colOff>517525</xdr:colOff>
      <xdr:row>34</xdr:row>
      <xdr:rowOff>48768</xdr:rowOff>
    </xdr:to>
    <xdr:cxnSp macro="">
      <xdr:nvCxnSpPr>
        <xdr:cNvPr id="410" name="直線コネクタ 409"/>
        <xdr:cNvCxnSpPr/>
      </xdr:nvCxnSpPr>
      <xdr:spPr>
        <a:xfrm flipV="1">
          <a:off x="15481300" y="57317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 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116095</xdr:rowOff>
    </xdr:from>
    <xdr:ext cx="405111" cy="259045"/>
    <xdr:sp macro="" textlink="">
      <xdr:nvSpPr>
        <xdr:cNvPr id="412" name="n_1mainValue【一般廃棄物処理施設】 有形固定資産減価償却率"/>
        <xdr:cNvSpPr txBox="1"/>
      </xdr:nvSpPr>
      <xdr:spPr>
        <a:xfrm>
          <a:off x="15266043"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 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 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 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42" name="【一般廃棄物処理施設】 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125013</xdr:rowOff>
    </xdr:from>
    <xdr:to>
      <xdr:col>32</xdr:col>
      <xdr:colOff>238125</xdr:colOff>
      <xdr:row>37</xdr:row>
      <xdr:rowOff>55163</xdr:rowOff>
    </xdr:to>
    <xdr:sp macro="" textlink="">
      <xdr:nvSpPr>
        <xdr:cNvPr id="450" name="円/楕円 449"/>
        <xdr:cNvSpPr/>
      </xdr:nvSpPr>
      <xdr:spPr>
        <a:xfrm>
          <a:off x="22110700" y="6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103440</xdr:rowOff>
    </xdr:from>
    <xdr:ext cx="534377" cy="259045"/>
    <xdr:sp macro="" textlink="">
      <xdr:nvSpPr>
        <xdr:cNvPr id="451" name="【一般廃棄物処理施設】 一人当たり有形固定資産（償却資産）額該当値テキスト"/>
        <xdr:cNvSpPr txBox="1"/>
      </xdr:nvSpPr>
      <xdr:spPr>
        <a:xfrm>
          <a:off x="22250400" y="62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40754</xdr:rowOff>
    </xdr:from>
    <xdr:to>
      <xdr:col>31</xdr:col>
      <xdr:colOff>85725</xdr:colOff>
      <xdr:row>36</xdr:row>
      <xdr:rowOff>142354</xdr:rowOff>
    </xdr:to>
    <xdr:sp macro="" textlink="">
      <xdr:nvSpPr>
        <xdr:cNvPr id="452" name="円/楕円 451"/>
        <xdr:cNvSpPr/>
      </xdr:nvSpPr>
      <xdr:spPr>
        <a:xfrm>
          <a:off x="212725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91554</xdr:rowOff>
    </xdr:from>
    <xdr:to>
      <xdr:col>32</xdr:col>
      <xdr:colOff>187325</xdr:colOff>
      <xdr:row>37</xdr:row>
      <xdr:rowOff>4363</xdr:rowOff>
    </xdr:to>
    <xdr:cxnSp macro="">
      <xdr:nvCxnSpPr>
        <xdr:cNvPr id="453" name="直線コネクタ 452"/>
        <xdr:cNvCxnSpPr/>
      </xdr:nvCxnSpPr>
      <xdr:spPr>
        <a:xfrm>
          <a:off x="21323300" y="6263754"/>
          <a:ext cx="838200" cy="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 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158881</xdr:rowOff>
    </xdr:from>
    <xdr:ext cx="534377" cy="259045"/>
    <xdr:sp macro="" textlink="">
      <xdr:nvSpPr>
        <xdr:cNvPr id="455" name="n_1mainValue【一般廃棄物処理施設】 一人当たり有形固定資産（償却資産）額"/>
        <xdr:cNvSpPr txBox="1"/>
      </xdr:nvSpPr>
      <xdr:spPr>
        <a:xfrm>
          <a:off x="21043411" y="59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 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 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 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6367</xdr:rowOff>
    </xdr:from>
    <xdr:ext cx="405111" cy="259045"/>
    <xdr:sp macro="" textlink="">
      <xdr:nvSpPr>
        <xdr:cNvPr id="485" name="【保健センター・保健所】 有形固定資産減価償却率平均値テキスト"/>
        <xdr:cNvSpPr txBox="1"/>
      </xdr:nvSpPr>
      <xdr:spPr>
        <a:xfrm>
          <a:off x="16408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166370</xdr:rowOff>
    </xdr:from>
    <xdr:to>
      <xdr:col>23</xdr:col>
      <xdr:colOff>568325</xdr:colOff>
      <xdr:row>63</xdr:row>
      <xdr:rowOff>96520</xdr:rowOff>
    </xdr:to>
    <xdr:sp macro="" textlink="">
      <xdr:nvSpPr>
        <xdr:cNvPr id="493" name="円/楕円 492"/>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81297</xdr:rowOff>
    </xdr:from>
    <xdr:ext cx="405111" cy="259045"/>
    <xdr:sp macro="" textlink="">
      <xdr:nvSpPr>
        <xdr:cNvPr id="494" name="【保健センター・保健所】 有形固定資産減価償却率該当値テキスト"/>
        <xdr:cNvSpPr txBox="1"/>
      </xdr:nvSpPr>
      <xdr:spPr>
        <a:xfrm>
          <a:off x="1640840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71120</xdr:rowOff>
    </xdr:from>
    <xdr:to>
      <xdr:col>22</xdr:col>
      <xdr:colOff>415925</xdr:colOff>
      <xdr:row>64</xdr:row>
      <xdr:rowOff>1270</xdr:rowOff>
    </xdr:to>
    <xdr:sp macro="" textlink="">
      <xdr:nvSpPr>
        <xdr:cNvPr id="495" name="円/楕円 494"/>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45720</xdr:rowOff>
    </xdr:from>
    <xdr:to>
      <xdr:col>23</xdr:col>
      <xdr:colOff>517525</xdr:colOff>
      <xdr:row>63</xdr:row>
      <xdr:rowOff>121920</xdr:rowOff>
    </xdr:to>
    <xdr:cxnSp macro="">
      <xdr:nvCxnSpPr>
        <xdr:cNvPr id="496" name="直線コネクタ 495"/>
        <xdr:cNvCxnSpPr/>
      </xdr:nvCxnSpPr>
      <xdr:spPr>
        <a:xfrm flipV="1">
          <a:off x="15481300" y="108470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97" name="n_1aveValue【保健センター・保健所】 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163847</xdr:rowOff>
    </xdr:from>
    <xdr:ext cx="405111" cy="259045"/>
    <xdr:sp macro="" textlink="">
      <xdr:nvSpPr>
        <xdr:cNvPr id="498" name="n_1mainValue【保健センター・保健所】 有形固定資産減価償却率"/>
        <xdr:cNvSpPr txBox="1"/>
      </xdr:nvSpPr>
      <xdr:spPr>
        <a:xfrm>
          <a:off x="15266043"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 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 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 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 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35" name="円/楕円 534"/>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86377</xdr:rowOff>
    </xdr:from>
    <xdr:ext cx="469744" cy="259045"/>
    <xdr:sp macro="" textlink="">
      <xdr:nvSpPr>
        <xdr:cNvPr id="536" name="【保健センター・保健所】 一人当たり面積該当値テキスト"/>
        <xdr:cNvSpPr txBox="1"/>
      </xdr:nvSpPr>
      <xdr:spPr>
        <a:xfrm>
          <a:off x="222504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25400</xdr:rowOff>
    </xdr:from>
    <xdr:to>
      <xdr:col>31</xdr:col>
      <xdr:colOff>85725</xdr:colOff>
      <xdr:row>60</xdr:row>
      <xdr:rowOff>127000</xdr:rowOff>
    </xdr:to>
    <xdr:sp macro="" textlink="">
      <xdr:nvSpPr>
        <xdr:cNvPr id="537" name="円/楕円 536"/>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76200</xdr:rowOff>
    </xdr:from>
    <xdr:to>
      <xdr:col>32</xdr:col>
      <xdr:colOff>187325</xdr:colOff>
      <xdr:row>60</xdr:row>
      <xdr:rowOff>114300</xdr:rowOff>
    </xdr:to>
    <xdr:cxnSp macro="">
      <xdr:nvCxnSpPr>
        <xdr:cNvPr id="538" name="直線コネクタ 537"/>
        <xdr:cNvCxnSpPr/>
      </xdr:nvCxnSpPr>
      <xdr:spPr>
        <a:xfrm>
          <a:off x="21323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 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143527</xdr:rowOff>
    </xdr:from>
    <xdr:ext cx="469744" cy="259045"/>
    <xdr:sp macro="" textlink="">
      <xdr:nvSpPr>
        <xdr:cNvPr id="540" name="n_1mainValue【保健センター・保健所】 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 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 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 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 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48261</xdr:rowOff>
    </xdr:from>
    <xdr:to>
      <xdr:col>23</xdr:col>
      <xdr:colOff>568325</xdr:colOff>
      <xdr:row>85</xdr:row>
      <xdr:rowOff>149861</xdr:rowOff>
    </xdr:to>
    <xdr:sp macro="" textlink="">
      <xdr:nvSpPr>
        <xdr:cNvPr id="578" name="円/楕円 577"/>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134638</xdr:rowOff>
    </xdr:from>
    <xdr:ext cx="405111" cy="259045"/>
    <xdr:sp macro="" textlink="">
      <xdr:nvSpPr>
        <xdr:cNvPr id="579" name="【消防施設】 有形固定資産減価償却率該当値テキスト"/>
        <xdr:cNvSpPr txBox="1"/>
      </xdr:nvSpPr>
      <xdr:spPr>
        <a:xfrm>
          <a:off x="16408400" y="1453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124461</xdr:rowOff>
    </xdr:from>
    <xdr:to>
      <xdr:col>22</xdr:col>
      <xdr:colOff>415925</xdr:colOff>
      <xdr:row>86</xdr:row>
      <xdr:rowOff>54611</xdr:rowOff>
    </xdr:to>
    <xdr:sp macro="" textlink="">
      <xdr:nvSpPr>
        <xdr:cNvPr id="580" name="円/楕円 579"/>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99061</xdr:rowOff>
    </xdr:from>
    <xdr:to>
      <xdr:col>23</xdr:col>
      <xdr:colOff>517525</xdr:colOff>
      <xdr:row>86</xdr:row>
      <xdr:rowOff>3811</xdr:rowOff>
    </xdr:to>
    <xdr:cxnSp macro="">
      <xdr:nvCxnSpPr>
        <xdr:cNvPr id="581" name="直線コネクタ 580"/>
        <xdr:cNvCxnSpPr/>
      </xdr:nvCxnSpPr>
      <xdr:spPr>
        <a:xfrm flipV="1">
          <a:off x="15481300" y="146723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 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45738</xdr:rowOff>
    </xdr:from>
    <xdr:ext cx="405111" cy="259045"/>
    <xdr:sp macro="" textlink="">
      <xdr:nvSpPr>
        <xdr:cNvPr id="583" name="n_1mainValue【消防施設】 有形固定資産減価償却率"/>
        <xdr:cNvSpPr txBox="1"/>
      </xdr:nvSpPr>
      <xdr:spPr>
        <a:xfrm>
          <a:off x="15266043"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 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 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 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 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158750</xdr:rowOff>
    </xdr:from>
    <xdr:to>
      <xdr:col>32</xdr:col>
      <xdr:colOff>238125</xdr:colOff>
      <xdr:row>80</xdr:row>
      <xdr:rowOff>88900</xdr:rowOff>
    </xdr:to>
    <xdr:sp macro="" textlink="">
      <xdr:nvSpPr>
        <xdr:cNvPr id="621" name="円/楕円 620"/>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10177</xdr:rowOff>
    </xdr:from>
    <xdr:ext cx="469744" cy="259045"/>
    <xdr:sp macro="" textlink="">
      <xdr:nvSpPr>
        <xdr:cNvPr id="622" name="【消防施設】 一人当たり面積該当値テキスト"/>
        <xdr:cNvSpPr txBox="1"/>
      </xdr:nvSpPr>
      <xdr:spPr>
        <a:xfrm>
          <a:off x="222504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623" name="円/楕円 622"/>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38100</xdr:rowOff>
    </xdr:from>
    <xdr:to>
      <xdr:col>32</xdr:col>
      <xdr:colOff>187325</xdr:colOff>
      <xdr:row>80</xdr:row>
      <xdr:rowOff>38100</xdr:rowOff>
    </xdr:to>
    <xdr:cxnSp macro="">
      <xdr:nvCxnSpPr>
        <xdr:cNvPr id="624" name="直線コネクタ 623"/>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25" name="n_1aveValue【消防施設】 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626" name="n_1mainValue【消防施設】 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 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 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 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 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662" name="円/楕円 66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106697</xdr:rowOff>
    </xdr:from>
    <xdr:ext cx="405111" cy="259045"/>
    <xdr:sp macro="" textlink="">
      <xdr:nvSpPr>
        <xdr:cNvPr id="663" name="【庁舎】 有形固定資産減価償却率該当値テキスト"/>
        <xdr:cNvSpPr txBox="1"/>
      </xdr:nvSpPr>
      <xdr:spPr>
        <a:xfrm>
          <a:off x="164084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48261</xdr:rowOff>
    </xdr:from>
    <xdr:to>
      <xdr:col>22</xdr:col>
      <xdr:colOff>415925</xdr:colOff>
      <xdr:row>106</xdr:row>
      <xdr:rowOff>149861</xdr:rowOff>
    </xdr:to>
    <xdr:sp macro="" textlink="">
      <xdr:nvSpPr>
        <xdr:cNvPr id="664" name="円/楕円 663"/>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7620</xdr:rowOff>
    </xdr:from>
    <xdr:to>
      <xdr:col>23</xdr:col>
      <xdr:colOff>517525</xdr:colOff>
      <xdr:row>106</xdr:row>
      <xdr:rowOff>99061</xdr:rowOff>
    </xdr:to>
    <xdr:cxnSp macro="">
      <xdr:nvCxnSpPr>
        <xdr:cNvPr id="665" name="直線コネクタ 664"/>
        <xdr:cNvCxnSpPr/>
      </xdr:nvCxnSpPr>
      <xdr:spPr>
        <a:xfrm flipV="1">
          <a:off x="15481300" y="18181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 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140988</xdr:rowOff>
    </xdr:from>
    <xdr:ext cx="405111" cy="259045"/>
    <xdr:sp macro="" textlink="">
      <xdr:nvSpPr>
        <xdr:cNvPr id="667" name="n_1mainValue【庁舎】 有形固定資産減価償却率"/>
        <xdr:cNvSpPr txBox="1"/>
      </xdr:nvSpPr>
      <xdr:spPr>
        <a:xfrm>
          <a:off x="15266043"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 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 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 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99" name="【庁舎】 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707" name="円/楕円 706"/>
        <xdr:cNvSpPr/>
      </xdr:nvSpPr>
      <xdr:spPr>
        <a:xfrm>
          <a:off x="22110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15620</xdr:rowOff>
    </xdr:from>
    <xdr:ext cx="469744" cy="259045"/>
    <xdr:sp macro="" textlink="">
      <xdr:nvSpPr>
        <xdr:cNvPr id="708" name="【庁舎】 一人当たり面積該当値テキスト"/>
        <xdr:cNvSpPr txBox="1"/>
      </xdr:nvSpPr>
      <xdr:spPr>
        <a:xfrm>
          <a:off x="22250400"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9071</xdr:rowOff>
    </xdr:from>
    <xdr:to>
      <xdr:col>31</xdr:col>
      <xdr:colOff>85725</xdr:colOff>
      <xdr:row>104</xdr:row>
      <xdr:rowOff>110671</xdr:rowOff>
    </xdr:to>
    <xdr:sp macro="" textlink="">
      <xdr:nvSpPr>
        <xdr:cNvPr id="709" name="円/楕円 708"/>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43543</xdr:rowOff>
    </xdr:from>
    <xdr:to>
      <xdr:col>32</xdr:col>
      <xdr:colOff>187325</xdr:colOff>
      <xdr:row>104</xdr:row>
      <xdr:rowOff>59871</xdr:rowOff>
    </xdr:to>
    <xdr:cxnSp macro="">
      <xdr:nvCxnSpPr>
        <xdr:cNvPr id="710" name="直線コネクタ 709"/>
        <xdr:cNvCxnSpPr/>
      </xdr:nvCxnSpPr>
      <xdr:spPr>
        <a:xfrm flipV="1">
          <a:off x="21323300" y="178743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711" name="n_1aveValue【庁舎】 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127198</xdr:rowOff>
    </xdr:from>
    <xdr:ext cx="469744" cy="259045"/>
    <xdr:sp macro="" textlink="">
      <xdr:nvSpPr>
        <xdr:cNvPr id="712" name="n_1mainValue【庁舎】 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年度決算から</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年度決算にかけて上昇しているものの、</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年度決算時点での使用可能年数を基に算出した</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年度の理論値に比して低くなっている。　</a:t>
          </a:r>
          <a:endParaRPr lang="ja-JP" altLang="ja-JP" sz="1300">
            <a:effectLst/>
          </a:endParaRPr>
        </a:p>
        <a:p>
          <a:r>
            <a:rPr kumimoji="1" lang="ja-JP" altLang="ja-JP" sz="1300">
              <a:solidFill>
                <a:schemeClr val="dk1"/>
              </a:solidFill>
              <a:effectLst/>
              <a:latin typeface="+mn-lt"/>
              <a:ea typeface="+mn-ea"/>
              <a:cs typeface="+mn-cs"/>
            </a:rPr>
            <a:t>　なお、一般廃棄物処理施設については、</a:t>
          </a:r>
          <a:r>
            <a:rPr lang="ja-JP" altLang="ja-JP" sz="1300">
              <a:solidFill>
                <a:schemeClr val="dk1"/>
              </a:solidFill>
              <a:effectLst/>
              <a:latin typeface="+mn-lt"/>
              <a:ea typeface="+mn-ea"/>
              <a:cs typeface="+mn-cs"/>
            </a:rPr>
            <a:t>老朽化が進み、供用年数が耐用年数を超える施設が約</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割を占めており、有形固定資産減価償却率が高くなっているものと考えられるが、「ご</a:t>
          </a:r>
          <a:r>
            <a:rPr lang="ja-JP" altLang="ja-JP" sz="1300" b="0" i="0" baseline="0">
              <a:solidFill>
                <a:schemeClr val="dk1"/>
              </a:solidFill>
              <a:effectLst/>
              <a:latin typeface="+mn-lt"/>
              <a:ea typeface="+mn-ea"/>
              <a:cs typeface="+mn-cs"/>
            </a:rPr>
            <a:t>み焼却工場の整備・配置計画」（平成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月策定）</a:t>
          </a:r>
          <a:r>
            <a:rPr lang="ja-JP" altLang="ja-JP" sz="1300">
              <a:solidFill>
                <a:schemeClr val="dk1"/>
              </a:solidFill>
              <a:effectLst/>
              <a:latin typeface="+mn-lt"/>
              <a:ea typeface="+mn-ea"/>
              <a:cs typeface="+mn-cs"/>
            </a:rPr>
            <a:t>に基づき老朽化したごみ焼却工場を順次更新していく。</a:t>
          </a:r>
          <a:endParaRPr lang="ja-JP" altLang="ja-JP" sz="1300">
            <a:effectLst/>
          </a:endParaRPr>
        </a:p>
        <a:p>
          <a:r>
            <a:rPr kumimoji="1" lang="ja-JP" altLang="ja-JP" sz="1300">
              <a:solidFill>
                <a:schemeClr val="dk1"/>
              </a:solidFill>
              <a:effectLst/>
              <a:latin typeface="+mn-lt"/>
              <a:ea typeface="+mn-ea"/>
              <a:cs typeface="+mn-cs"/>
            </a:rPr>
            <a:t>　今後も市設建築物およびインフラ施設については、平成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年度に策定した「大阪市公共施設マネジメント基本方針」に沿って、規模の最適化、予防保全による長寿命化、多様なコスト縮減手法の導入に取り組む。</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1574838314</v>
      </c>
      <c r="BO4" s="411"/>
      <c r="BP4" s="411"/>
      <c r="BQ4" s="411"/>
      <c r="BR4" s="411"/>
      <c r="BS4" s="411"/>
      <c r="BT4" s="411"/>
      <c r="BU4" s="412"/>
      <c r="BV4" s="410">
        <v>1631983048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0.1</v>
      </c>
      <c r="CU4" s="588"/>
      <c r="CV4" s="588"/>
      <c r="CW4" s="588"/>
      <c r="CX4" s="588"/>
      <c r="CY4" s="588"/>
      <c r="CZ4" s="588"/>
      <c r="DA4" s="589"/>
      <c r="DB4" s="587">
        <v>0.1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1572847730</v>
      </c>
      <c r="BO5" s="416"/>
      <c r="BP5" s="416"/>
      <c r="BQ5" s="416"/>
      <c r="BR5" s="416"/>
      <c r="BS5" s="416"/>
      <c r="BT5" s="416"/>
      <c r="BU5" s="417"/>
      <c r="BV5" s="415">
        <v>1630072763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100.1</v>
      </c>
      <c r="CU5" s="386"/>
      <c r="CV5" s="386"/>
      <c r="CW5" s="386"/>
      <c r="CX5" s="386"/>
      <c r="CY5" s="386"/>
      <c r="CZ5" s="386"/>
      <c r="DA5" s="387"/>
      <c r="DB5" s="385">
        <v>97.6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1990584</v>
      </c>
      <c r="BO6" s="416"/>
      <c r="BP6" s="416"/>
      <c r="BQ6" s="416"/>
      <c r="BR6" s="416"/>
      <c r="BS6" s="416"/>
      <c r="BT6" s="416"/>
      <c r="BU6" s="417"/>
      <c r="BV6" s="415">
        <v>1910285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107.7</v>
      </c>
      <c r="CU6" s="562"/>
      <c r="CV6" s="562"/>
      <c r="CW6" s="562"/>
      <c r="CX6" s="562"/>
      <c r="CY6" s="562"/>
      <c r="CZ6" s="562"/>
      <c r="DA6" s="563"/>
      <c r="DB6" s="561">
        <v>106.5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1590134</v>
      </c>
      <c r="BO7" s="416"/>
      <c r="BP7" s="416"/>
      <c r="BQ7" s="416"/>
      <c r="BR7" s="416"/>
      <c r="BS7" s="416"/>
      <c r="BT7" s="416"/>
      <c r="BU7" s="417"/>
      <c r="BV7" s="415">
        <v>1509576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763699353</v>
      </c>
      <c r="CU7" s="416"/>
      <c r="CV7" s="416"/>
      <c r="CW7" s="416"/>
      <c r="CX7" s="416"/>
      <c r="CY7" s="416"/>
      <c r="CZ7" s="416"/>
      <c r="DA7" s="417"/>
      <c r="DB7" s="415">
        <v>766606226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400450</v>
      </c>
      <c r="BO8" s="416"/>
      <c r="BP8" s="416"/>
      <c r="BQ8" s="416"/>
      <c r="BR8" s="416"/>
      <c r="BS8" s="416"/>
      <c r="BT8" s="416"/>
      <c r="BU8" s="417"/>
      <c r="BV8" s="415">
        <v>400709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0.93</v>
      </c>
      <c r="CU8" s="525"/>
      <c r="CV8" s="525"/>
      <c r="CW8" s="525"/>
      <c r="CX8" s="525"/>
      <c r="CY8" s="525"/>
      <c r="CZ8" s="525"/>
      <c r="DA8" s="526"/>
      <c r="DB8" s="524">
        <v>0.92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2691185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-259</v>
      </c>
      <c r="BO9" s="416"/>
      <c r="BP9" s="416"/>
      <c r="BQ9" s="416"/>
      <c r="BR9" s="416"/>
      <c r="BS9" s="416"/>
      <c r="BT9" s="416"/>
      <c r="BU9" s="417"/>
      <c r="BV9" s="415">
        <v>-33127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26.2</v>
      </c>
      <c r="CU9" s="386"/>
      <c r="CV9" s="386"/>
      <c r="CW9" s="386"/>
      <c r="CX9" s="386"/>
      <c r="CY9" s="386"/>
      <c r="CZ9" s="386"/>
      <c r="DA9" s="387"/>
      <c r="DB9" s="385">
        <v>26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2665314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5248457</v>
      </c>
      <c r="BO10" s="416"/>
      <c r="BP10" s="416"/>
      <c r="BQ10" s="416"/>
      <c r="BR10" s="416"/>
      <c r="BS10" s="416"/>
      <c r="BT10" s="416"/>
      <c r="BU10" s="417"/>
      <c r="BV10" s="415">
        <v>6749227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2691425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6550990</v>
      </c>
      <c r="BO12" s="416"/>
      <c r="BP12" s="416"/>
      <c r="BQ12" s="416"/>
      <c r="BR12" s="416"/>
      <c r="BS12" s="416"/>
      <c r="BT12" s="416"/>
      <c r="BU12" s="417"/>
      <c r="BV12" s="415">
        <v>601128</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2565982</v>
      </c>
      <c r="S13" s="517"/>
      <c r="T13" s="517"/>
      <c r="U13" s="517"/>
      <c r="V13" s="518"/>
      <c r="W13" s="504" t="s">
        <v>124</v>
      </c>
      <c r="X13" s="428"/>
      <c r="Y13" s="428"/>
      <c r="Z13" s="428"/>
      <c r="AA13" s="428"/>
      <c r="AB13" s="429"/>
      <c r="AC13" s="391">
        <v>1122</v>
      </c>
      <c r="AD13" s="392"/>
      <c r="AE13" s="392"/>
      <c r="AF13" s="392"/>
      <c r="AG13" s="393"/>
      <c r="AH13" s="391">
        <v>995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-1302792</v>
      </c>
      <c r="BO13" s="416"/>
      <c r="BP13" s="416"/>
      <c r="BQ13" s="416"/>
      <c r="BR13" s="416"/>
      <c r="BS13" s="416"/>
      <c r="BT13" s="416"/>
      <c r="BU13" s="417"/>
      <c r="BV13" s="415">
        <v>6114972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9.1999999999999993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2681555</v>
      </c>
      <c r="S14" s="517"/>
      <c r="T14" s="517"/>
      <c r="U14" s="517"/>
      <c r="V14" s="518"/>
      <c r="W14" s="519"/>
      <c r="X14" s="431"/>
      <c r="Y14" s="431"/>
      <c r="Z14" s="431"/>
      <c r="AA14" s="431"/>
      <c r="AB14" s="432"/>
      <c r="AC14" s="509">
        <v>0.1</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95.2</v>
      </c>
      <c r="CU14" s="488"/>
      <c r="CV14" s="488"/>
      <c r="CW14" s="488"/>
      <c r="CX14" s="488"/>
      <c r="CY14" s="488"/>
      <c r="CZ14" s="488"/>
      <c r="DA14" s="489"/>
      <c r="DB14" s="520">
        <v>117.1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2561011</v>
      </c>
      <c r="S15" s="517"/>
      <c r="T15" s="517"/>
      <c r="U15" s="517"/>
      <c r="V15" s="518"/>
      <c r="W15" s="504" t="s">
        <v>131</v>
      </c>
      <c r="X15" s="428"/>
      <c r="Y15" s="428"/>
      <c r="Z15" s="428"/>
      <c r="AA15" s="428"/>
      <c r="AB15" s="429"/>
      <c r="AC15" s="391">
        <v>220980</v>
      </c>
      <c r="AD15" s="392"/>
      <c r="AE15" s="392"/>
      <c r="AF15" s="392"/>
      <c r="AG15" s="393"/>
      <c r="AH15" s="391">
        <v>235506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518491307</v>
      </c>
      <c r="BO15" s="411"/>
      <c r="BP15" s="411"/>
      <c r="BQ15" s="411"/>
      <c r="BR15" s="411"/>
      <c r="BS15" s="411"/>
      <c r="BT15" s="411"/>
      <c r="BU15" s="412"/>
      <c r="BV15" s="410">
        <v>504472312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22.7</v>
      </c>
      <c r="AD16" s="510"/>
      <c r="AE16" s="510"/>
      <c r="AF16" s="510"/>
      <c r="AG16" s="511"/>
      <c r="AH16" s="509">
        <v>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553355469</v>
      </c>
      <c r="BO16" s="416"/>
      <c r="BP16" s="416"/>
      <c r="BQ16" s="416"/>
      <c r="BR16" s="416"/>
      <c r="BS16" s="416"/>
      <c r="BT16" s="416"/>
      <c r="BU16" s="417"/>
      <c r="BV16" s="415">
        <v>543866930</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146.19999999999999</v>
      </c>
      <c r="CU16" s="386"/>
      <c r="CV16" s="386"/>
      <c r="CW16" s="386"/>
      <c r="CX16" s="386"/>
      <c r="CY16" s="386"/>
      <c r="CZ16" s="386"/>
      <c r="DA16" s="387"/>
      <c r="DB16" s="385">
        <v>131.6</v>
      </c>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752032</v>
      </c>
      <c r="AD17" s="392"/>
      <c r="AE17" s="392"/>
      <c r="AF17" s="392"/>
      <c r="AG17" s="393"/>
      <c r="AH17" s="391">
        <v>786671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676130748</v>
      </c>
      <c r="BO17" s="416"/>
      <c r="BP17" s="416"/>
      <c r="BQ17" s="416"/>
      <c r="BR17" s="416"/>
      <c r="BS17" s="416"/>
      <c r="BT17" s="416"/>
      <c r="BU17" s="417"/>
      <c r="BV17" s="415">
        <v>657442112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225.21</v>
      </c>
      <c r="M18" s="480"/>
      <c r="N18" s="480"/>
      <c r="O18" s="480"/>
      <c r="P18" s="480"/>
      <c r="Q18" s="480"/>
      <c r="R18" s="481"/>
      <c r="S18" s="481"/>
      <c r="T18" s="481"/>
      <c r="U18" s="481"/>
      <c r="V18" s="482"/>
      <c r="W18" s="496"/>
      <c r="X18" s="497"/>
      <c r="Y18" s="497"/>
      <c r="Z18" s="497"/>
      <c r="AA18" s="497"/>
      <c r="AB18" s="505"/>
      <c r="AC18" s="379">
        <v>77.2</v>
      </c>
      <c r="AD18" s="380"/>
      <c r="AE18" s="380"/>
      <c r="AF18" s="380"/>
      <c r="AG18" s="483"/>
      <c r="AH18" s="379">
        <v>76.900000000000006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789659086</v>
      </c>
      <c r="BO18" s="416"/>
      <c r="BP18" s="416"/>
      <c r="BQ18" s="416"/>
      <c r="BR18" s="416"/>
      <c r="BS18" s="416"/>
      <c r="BT18" s="416"/>
      <c r="BU18" s="417"/>
      <c r="BV18" s="415">
        <v>802920240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11950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894158781</v>
      </c>
      <c r="BO19" s="416"/>
      <c r="BP19" s="416"/>
      <c r="BQ19" s="416"/>
      <c r="BR19" s="416"/>
      <c r="BS19" s="416"/>
      <c r="BT19" s="416"/>
      <c r="BU19" s="417"/>
      <c r="BV19" s="415">
        <v>944136231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1354793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2185863819</v>
      </c>
      <c r="BO23" s="416"/>
      <c r="BP23" s="416"/>
      <c r="BQ23" s="416"/>
      <c r="BR23" s="416"/>
      <c r="BS23" s="416"/>
      <c r="BT23" s="416"/>
      <c r="BU23" s="417"/>
      <c r="BV23" s="415">
        <v>2327167795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10014</v>
      </c>
      <c r="R24" s="392"/>
      <c r="S24" s="392"/>
      <c r="T24" s="392"/>
      <c r="U24" s="392"/>
      <c r="V24" s="393"/>
      <c r="W24" s="457"/>
      <c r="X24" s="448"/>
      <c r="Y24" s="449"/>
      <c r="Z24" s="388" t="s">
        <v>156</v>
      </c>
      <c r="AA24" s="389"/>
      <c r="AB24" s="389"/>
      <c r="AC24" s="389"/>
      <c r="AD24" s="389"/>
      <c r="AE24" s="389"/>
      <c r="AF24" s="389"/>
      <c r="AG24" s="390"/>
      <c r="AH24" s="391">
        <v>20699</v>
      </c>
      <c r="AI24" s="392"/>
      <c r="AJ24" s="392"/>
      <c r="AK24" s="392"/>
      <c r="AL24" s="393"/>
      <c r="AM24" s="391">
        <v>60875759</v>
      </c>
      <c r="AN24" s="392"/>
      <c r="AO24" s="392"/>
      <c r="AP24" s="392"/>
      <c r="AQ24" s="392"/>
      <c r="AR24" s="393"/>
      <c r="AS24" s="391">
        <v>2941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398366595</v>
      </c>
      <c r="BO24" s="416"/>
      <c r="BP24" s="416"/>
      <c r="BQ24" s="416"/>
      <c r="BR24" s="416"/>
      <c r="BS24" s="416"/>
      <c r="BT24" s="416"/>
      <c r="BU24" s="417"/>
      <c r="BV24" s="415">
        <v>442286954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3</v>
      </c>
      <c r="M25" s="392"/>
      <c r="N25" s="392"/>
      <c r="O25" s="392"/>
      <c r="P25" s="393"/>
      <c r="Q25" s="391">
        <v>9426</v>
      </c>
      <c r="R25" s="392"/>
      <c r="S25" s="392"/>
      <c r="T25" s="392"/>
      <c r="U25" s="392"/>
      <c r="V25" s="393"/>
      <c r="W25" s="457"/>
      <c r="X25" s="448"/>
      <c r="Y25" s="449"/>
      <c r="Z25" s="388" t="s">
        <v>159</v>
      </c>
      <c r="AA25" s="389"/>
      <c r="AB25" s="389"/>
      <c r="AC25" s="389"/>
      <c r="AD25" s="389"/>
      <c r="AE25" s="389"/>
      <c r="AF25" s="389"/>
      <c r="AG25" s="390"/>
      <c r="AH25" s="391">
        <v>3447</v>
      </c>
      <c r="AI25" s="392"/>
      <c r="AJ25" s="392"/>
      <c r="AK25" s="392"/>
      <c r="AL25" s="393"/>
      <c r="AM25" s="391">
        <v>9817056</v>
      </c>
      <c r="AN25" s="392"/>
      <c r="AO25" s="392"/>
      <c r="AP25" s="392"/>
      <c r="AQ25" s="392"/>
      <c r="AR25" s="393"/>
      <c r="AS25" s="391">
        <v>2848</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205878051</v>
      </c>
      <c r="BO25" s="411"/>
      <c r="BP25" s="411"/>
      <c r="BQ25" s="411"/>
      <c r="BR25" s="411"/>
      <c r="BS25" s="411"/>
      <c r="BT25" s="411"/>
      <c r="BU25" s="412"/>
      <c r="BV25" s="410">
        <v>207335793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8163</v>
      </c>
      <c r="R26" s="392"/>
      <c r="S26" s="392"/>
      <c r="T26" s="392"/>
      <c r="U26" s="392"/>
      <c r="V26" s="393"/>
      <c r="W26" s="457"/>
      <c r="X26" s="448"/>
      <c r="Y26" s="449"/>
      <c r="Z26" s="388" t="s">
        <v>162</v>
      </c>
      <c r="AA26" s="470"/>
      <c r="AB26" s="470"/>
      <c r="AC26" s="470"/>
      <c r="AD26" s="470"/>
      <c r="AE26" s="470"/>
      <c r="AF26" s="470"/>
      <c r="AG26" s="471"/>
      <c r="AH26" s="391">
        <v>4914</v>
      </c>
      <c r="AI26" s="392"/>
      <c r="AJ26" s="392"/>
      <c r="AK26" s="392"/>
      <c r="AL26" s="393"/>
      <c r="AM26" s="391">
        <v>13626522</v>
      </c>
      <c r="AN26" s="392"/>
      <c r="AO26" s="392"/>
      <c r="AP26" s="392"/>
      <c r="AQ26" s="392"/>
      <c r="AR26" s="393"/>
      <c r="AS26" s="391">
        <v>2773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10964516</v>
      </c>
      <c r="BO26" s="416"/>
      <c r="BP26" s="416"/>
      <c r="BQ26" s="416"/>
      <c r="BR26" s="416"/>
      <c r="BS26" s="416"/>
      <c r="BT26" s="416"/>
      <c r="BU26" s="417"/>
      <c r="BV26" s="415">
        <v>12130040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9500</v>
      </c>
      <c r="R27" s="392"/>
      <c r="S27" s="392"/>
      <c r="T27" s="392"/>
      <c r="U27" s="392"/>
      <c r="V27" s="393"/>
      <c r="W27" s="457"/>
      <c r="X27" s="448"/>
      <c r="Y27" s="449"/>
      <c r="Z27" s="388" t="s">
        <v>165</v>
      </c>
      <c r="AA27" s="389"/>
      <c r="AB27" s="389"/>
      <c r="AC27" s="389"/>
      <c r="AD27" s="389"/>
      <c r="AE27" s="389"/>
      <c r="AF27" s="389"/>
      <c r="AG27" s="390"/>
      <c r="AH27" s="391">
        <v>12471</v>
      </c>
      <c r="AI27" s="392"/>
      <c r="AJ27" s="392"/>
      <c r="AK27" s="392"/>
      <c r="AL27" s="393"/>
      <c r="AM27" s="391">
        <v>41362752</v>
      </c>
      <c r="AN27" s="392"/>
      <c r="AO27" s="392"/>
      <c r="AP27" s="392"/>
      <c r="AQ27" s="392"/>
      <c r="AR27" s="393"/>
      <c r="AS27" s="391">
        <v>3317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20642806</v>
      </c>
      <c r="BO27" s="419"/>
      <c r="BP27" s="419"/>
      <c r="BQ27" s="419"/>
      <c r="BR27" s="419"/>
      <c r="BS27" s="419"/>
      <c r="BT27" s="419"/>
      <c r="BU27" s="420"/>
      <c r="BV27" s="418">
        <v>20642806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8440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166642862</v>
      </c>
      <c r="BO28" s="411"/>
      <c r="BP28" s="411"/>
      <c r="BQ28" s="411"/>
      <c r="BR28" s="411"/>
      <c r="BS28" s="411"/>
      <c r="BT28" s="411"/>
      <c r="BU28" s="412"/>
      <c r="BV28" s="410">
        <v>167945395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84</v>
      </c>
      <c r="M29" s="392"/>
      <c r="N29" s="392"/>
      <c r="O29" s="392"/>
      <c r="P29" s="393"/>
      <c r="Q29" s="391">
        <v>7740</v>
      </c>
      <c r="R29" s="392"/>
      <c r="S29" s="392"/>
      <c r="T29" s="392"/>
      <c r="U29" s="392"/>
      <c r="V29" s="393"/>
      <c r="W29" s="458"/>
      <c r="X29" s="459"/>
      <c r="Y29" s="460"/>
      <c r="Z29" s="388" t="s">
        <v>172</v>
      </c>
      <c r="AA29" s="389"/>
      <c r="AB29" s="389"/>
      <c r="AC29" s="389"/>
      <c r="AD29" s="389"/>
      <c r="AE29" s="389"/>
      <c r="AF29" s="389"/>
      <c r="AG29" s="390"/>
      <c r="AH29" s="391">
        <v>33170</v>
      </c>
      <c r="AI29" s="392"/>
      <c r="AJ29" s="392"/>
      <c r="AK29" s="392"/>
      <c r="AL29" s="393"/>
      <c r="AM29" s="391">
        <v>102238511</v>
      </c>
      <c r="AN29" s="392"/>
      <c r="AO29" s="392"/>
      <c r="AP29" s="392"/>
      <c r="AQ29" s="392"/>
      <c r="AR29" s="393"/>
      <c r="AS29" s="391">
        <v>3082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36389384</v>
      </c>
      <c r="BO30" s="419"/>
      <c r="BP30" s="419"/>
      <c r="BQ30" s="419"/>
      <c r="BR30" s="419"/>
      <c r="BS30" s="419"/>
      <c r="BT30" s="419"/>
      <c r="BU30" s="420"/>
      <c r="BV30" s="418">
        <v>37052774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駐車場事業会計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自動車運送事業会計</v>
      </c>
      <c r="AP34" s="374"/>
      <c r="AQ34" s="374"/>
      <c r="AR34" s="374"/>
      <c r="AS34" s="374"/>
      <c r="AT34" s="374"/>
      <c r="AU34" s="374"/>
      <c r="AV34" s="374"/>
      <c r="AW34" s="374"/>
      <c r="AX34" s="374"/>
      <c r="AY34" s="374"/>
      <c r="AZ34" s="374"/>
      <c r="BA34" s="374"/>
      <c r="BB34" s="374"/>
      <c r="BC34" s="374"/>
      <c r="BD34" s="167"/>
      <c r="BE34" s="375">
        <f>IF(BG34="","",MAX(C34:D43,U34:V43,AM34:AN43)+1)</f>
        <v>16</v>
      </c>
      <c r="BF34" s="375"/>
      <c r="BG34" s="374" t="str">
        <f>IF('各会計、関係団体の財政状況及び健全化判断比率'!B39="","",'各会計、関係団体の財政状況及び健全化判断比率'!B39)</f>
        <v>食肉市場事業会計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関西広域連合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(公財)大阪国際交流センター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母子父子寡婦福祉貸付資金会計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国民健康保険事業会計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高速鉄道事業会計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大阪府後期高齢者医療広域連合（一般会計）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（一財）大阪国際経済振興センター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心身障害者扶養共済事業会計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介護保険事業会計</v>
      </c>
      <c r="X36" s="374"/>
      <c r="Y36" s="374"/>
      <c r="Z36" s="374"/>
      <c r="AA36" s="374"/>
      <c r="AB36" s="374"/>
      <c r="AC36" s="374"/>
      <c r="AD36" s="374"/>
      <c r="AE36" s="374"/>
      <c r="AF36" s="374"/>
      <c r="AG36" s="374"/>
      <c r="AH36" s="374"/>
      <c r="AI36" s="374"/>
      <c r="AJ36" s="374"/>
      <c r="AK36" s="374"/>
      <c r="AL36" s="167"/>
      <c r="AM36" s="375">
        <f t="shared" si="0"/>
        <v>11</v>
      </c>
      <c r="AN36" s="375"/>
      <c r="AO36" s="374" t="str">
        <f>IF('各会計、関係団体の財政状況及び健全化判断比率'!B34="","",'各会計、関係団体の財政状況及び健全化判断比率'!B34)</f>
        <v>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大阪府後期高齢者医療広域連合（後期高齢者医療特別会計）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（公財）大阪市都市型産業振興センター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公債費会計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後期高齢者医療事業会計</v>
      </c>
      <c r="X37" s="374"/>
      <c r="Y37" s="374"/>
      <c r="Z37" s="374"/>
      <c r="AA37" s="374"/>
      <c r="AB37" s="374"/>
      <c r="AC37" s="374"/>
      <c r="AD37" s="374"/>
      <c r="AE37" s="374"/>
      <c r="AF37" s="374"/>
      <c r="AG37" s="374"/>
      <c r="AH37" s="374"/>
      <c r="AI37" s="374"/>
      <c r="AJ37" s="374"/>
      <c r="AK37" s="374"/>
      <c r="AL37" s="167"/>
      <c r="AM37" s="375">
        <f t="shared" si="0"/>
        <v>12</v>
      </c>
      <c r="AN37" s="375"/>
      <c r="AO37" s="374" t="str">
        <f>IF('各会計、関係団体の財政状況及び健全化判断比率'!B35="","",'各会計、関係団体の財政状況及び健全化判断比率'!B35)</f>
        <v>工業用水道事業会計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 xml:space="preserve">淀川左岸水防事務組合  </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（公財）大阪市博物館協会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13</v>
      </c>
      <c r="AN38" s="375"/>
      <c r="AO38" s="374" t="str">
        <f>IF('各会計、関係団体の財政状況及び健全化判断比率'!B36="","",'各会計、関係団体の財政状況及び健全化判断比率'!B36)</f>
        <v>中央卸売市場事業会計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淀川右岸水防事務組合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（公財）大阪科学振興協会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f t="shared" si="0"/>
        <v>14</v>
      </c>
      <c r="AN39" s="375"/>
      <c r="AO39" s="374" t="str">
        <f>IF('各会計、関係団体の財政状況及び健全化判断比率'!B37="","",'各会計、関係団体の財政状況及び健全化判断比率'!B37)</f>
        <v>下水道事業会計</v>
      </c>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大和川右岸水防事務組合</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（株）大阪市開発公社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f t="shared" si="0"/>
        <v>15</v>
      </c>
      <c r="AN40" s="375"/>
      <c r="AO40" s="374" t="str">
        <f>IF('各会計、関係団体の財政状況及び健全化判断比率'!B38="","",'各会計、関係団体の財政状況及び健全化判断比率'!B38)</f>
        <v>港営事業会計</v>
      </c>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23</v>
      </c>
      <c r="BX40" s="375"/>
      <c r="BY40" s="374" t="str">
        <f>IF('各会計、関係団体の財政状況及び健全化判断比率'!B74="","",'各会計、関係団体の財政状況及び健全化判断比率'!B74)</f>
        <v>大阪市・八尾市・松原市環境施設組合</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アジア太平洋トレードセンター（株）</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大阪市商業振興企画（株）</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（公財）大阪観光局</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（公大）大阪市立大学</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659473476</v>
      </c>
      <c r="S5" s="671"/>
      <c r="T5" s="671"/>
      <c r="U5" s="671"/>
      <c r="V5" s="671"/>
      <c r="W5" s="671"/>
      <c r="X5" s="671"/>
      <c r="Y5" s="718"/>
      <c r="Z5" s="731">
        <v>41.9</v>
      </c>
      <c r="AA5" s="731"/>
      <c r="AB5" s="731"/>
      <c r="AC5" s="731"/>
      <c r="AD5" s="732">
        <v>603495023</v>
      </c>
      <c r="AE5" s="732"/>
      <c r="AF5" s="732"/>
      <c r="AG5" s="732"/>
      <c r="AH5" s="732"/>
      <c r="AI5" s="732"/>
      <c r="AJ5" s="732"/>
      <c r="AK5" s="732"/>
      <c r="AL5" s="719">
        <v>82.3</v>
      </c>
      <c r="AM5" s="688"/>
      <c r="AN5" s="688"/>
      <c r="AO5" s="720"/>
      <c r="AP5" s="707" t="s">
        <v>211</v>
      </c>
      <c r="AQ5" s="708"/>
      <c r="AR5" s="708"/>
      <c r="AS5" s="708"/>
      <c r="AT5" s="708"/>
      <c r="AU5" s="708"/>
      <c r="AV5" s="708"/>
      <c r="AW5" s="708"/>
      <c r="AX5" s="708"/>
      <c r="AY5" s="708"/>
      <c r="AZ5" s="708"/>
      <c r="BA5" s="708"/>
      <c r="BB5" s="708"/>
      <c r="BC5" s="708"/>
      <c r="BD5" s="708"/>
      <c r="BE5" s="708"/>
      <c r="BF5" s="709"/>
      <c r="BG5" s="620">
        <v>576231358</v>
      </c>
      <c r="BH5" s="621"/>
      <c r="BI5" s="621"/>
      <c r="BJ5" s="621"/>
      <c r="BK5" s="621"/>
      <c r="BL5" s="621"/>
      <c r="BM5" s="621"/>
      <c r="BN5" s="622"/>
      <c r="BO5" s="673">
        <v>87.4</v>
      </c>
      <c r="BP5" s="673"/>
      <c r="BQ5" s="673"/>
      <c r="BR5" s="673"/>
      <c r="BS5" s="674">
        <v>17717135</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6170535</v>
      </c>
      <c r="S6" s="621"/>
      <c r="T6" s="621"/>
      <c r="U6" s="621"/>
      <c r="V6" s="621"/>
      <c r="W6" s="621"/>
      <c r="X6" s="621"/>
      <c r="Y6" s="622"/>
      <c r="Z6" s="673">
        <v>0.4</v>
      </c>
      <c r="AA6" s="673"/>
      <c r="AB6" s="673"/>
      <c r="AC6" s="673"/>
      <c r="AD6" s="674">
        <v>6170535</v>
      </c>
      <c r="AE6" s="674"/>
      <c r="AF6" s="674"/>
      <c r="AG6" s="674"/>
      <c r="AH6" s="674"/>
      <c r="AI6" s="674"/>
      <c r="AJ6" s="674"/>
      <c r="AK6" s="674"/>
      <c r="AL6" s="643">
        <v>0.8</v>
      </c>
      <c r="AM6" s="675"/>
      <c r="AN6" s="675"/>
      <c r="AO6" s="676"/>
      <c r="AP6" s="617" t="s">
        <v>216</v>
      </c>
      <c r="AQ6" s="618"/>
      <c r="AR6" s="618"/>
      <c r="AS6" s="618"/>
      <c r="AT6" s="618"/>
      <c r="AU6" s="618"/>
      <c r="AV6" s="618"/>
      <c r="AW6" s="618"/>
      <c r="AX6" s="618"/>
      <c r="AY6" s="618"/>
      <c r="AZ6" s="618"/>
      <c r="BA6" s="618"/>
      <c r="BB6" s="618"/>
      <c r="BC6" s="618"/>
      <c r="BD6" s="618"/>
      <c r="BE6" s="618"/>
      <c r="BF6" s="619"/>
      <c r="BG6" s="620">
        <v>576231358</v>
      </c>
      <c r="BH6" s="621"/>
      <c r="BI6" s="621"/>
      <c r="BJ6" s="621"/>
      <c r="BK6" s="621"/>
      <c r="BL6" s="621"/>
      <c r="BM6" s="621"/>
      <c r="BN6" s="622"/>
      <c r="BO6" s="673">
        <v>87.4</v>
      </c>
      <c r="BP6" s="673"/>
      <c r="BQ6" s="673"/>
      <c r="BR6" s="673"/>
      <c r="BS6" s="674">
        <v>17717135</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2349343</v>
      </c>
      <c r="CS6" s="621"/>
      <c r="CT6" s="621"/>
      <c r="CU6" s="621"/>
      <c r="CV6" s="621"/>
      <c r="CW6" s="621"/>
      <c r="CX6" s="621"/>
      <c r="CY6" s="622"/>
      <c r="CZ6" s="673">
        <v>0.1</v>
      </c>
      <c r="DA6" s="673"/>
      <c r="DB6" s="673"/>
      <c r="DC6" s="673"/>
      <c r="DD6" s="626" t="s">
        <v>218</v>
      </c>
      <c r="DE6" s="621"/>
      <c r="DF6" s="621"/>
      <c r="DG6" s="621"/>
      <c r="DH6" s="621"/>
      <c r="DI6" s="621"/>
      <c r="DJ6" s="621"/>
      <c r="DK6" s="621"/>
      <c r="DL6" s="621"/>
      <c r="DM6" s="621"/>
      <c r="DN6" s="621"/>
      <c r="DO6" s="621"/>
      <c r="DP6" s="622"/>
      <c r="DQ6" s="626">
        <v>2347143</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517707</v>
      </c>
      <c r="S7" s="621"/>
      <c r="T7" s="621"/>
      <c r="U7" s="621"/>
      <c r="V7" s="621"/>
      <c r="W7" s="621"/>
      <c r="X7" s="621"/>
      <c r="Y7" s="622"/>
      <c r="Z7" s="673">
        <v>0</v>
      </c>
      <c r="AA7" s="673"/>
      <c r="AB7" s="673"/>
      <c r="AC7" s="673"/>
      <c r="AD7" s="674">
        <v>517707</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268821828</v>
      </c>
      <c r="BH7" s="621"/>
      <c r="BI7" s="621"/>
      <c r="BJ7" s="621"/>
      <c r="BK7" s="621"/>
      <c r="BL7" s="621"/>
      <c r="BM7" s="621"/>
      <c r="BN7" s="622"/>
      <c r="BO7" s="673">
        <v>40.799999999999997</v>
      </c>
      <c r="BP7" s="673"/>
      <c r="BQ7" s="673"/>
      <c r="BR7" s="673"/>
      <c r="BS7" s="674">
        <v>17717135</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77807661</v>
      </c>
      <c r="CS7" s="621"/>
      <c r="CT7" s="621"/>
      <c r="CU7" s="621"/>
      <c r="CV7" s="621"/>
      <c r="CW7" s="621"/>
      <c r="CX7" s="621"/>
      <c r="CY7" s="622"/>
      <c r="CZ7" s="673">
        <v>4.9000000000000004</v>
      </c>
      <c r="DA7" s="673"/>
      <c r="DB7" s="673"/>
      <c r="DC7" s="673"/>
      <c r="DD7" s="626">
        <v>2789734</v>
      </c>
      <c r="DE7" s="621"/>
      <c r="DF7" s="621"/>
      <c r="DG7" s="621"/>
      <c r="DH7" s="621"/>
      <c r="DI7" s="621"/>
      <c r="DJ7" s="621"/>
      <c r="DK7" s="621"/>
      <c r="DL7" s="621"/>
      <c r="DM7" s="621"/>
      <c r="DN7" s="621"/>
      <c r="DO7" s="621"/>
      <c r="DP7" s="622"/>
      <c r="DQ7" s="626">
        <v>61766151</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1887733</v>
      </c>
      <c r="S8" s="621"/>
      <c r="T8" s="621"/>
      <c r="U8" s="621"/>
      <c r="V8" s="621"/>
      <c r="W8" s="621"/>
      <c r="X8" s="621"/>
      <c r="Y8" s="622"/>
      <c r="Z8" s="673">
        <v>0.1</v>
      </c>
      <c r="AA8" s="673"/>
      <c r="AB8" s="673"/>
      <c r="AC8" s="673"/>
      <c r="AD8" s="674">
        <v>1887733</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4225652</v>
      </c>
      <c r="BH8" s="621"/>
      <c r="BI8" s="621"/>
      <c r="BJ8" s="621"/>
      <c r="BK8" s="621"/>
      <c r="BL8" s="621"/>
      <c r="BM8" s="621"/>
      <c r="BN8" s="622"/>
      <c r="BO8" s="673">
        <v>0.6</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723020977</v>
      </c>
      <c r="CS8" s="621"/>
      <c r="CT8" s="621"/>
      <c r="CU8" s="621"/>
      <c r="CV8" s="621"/>
      <c r="CW8" s="621"/>
      <c r="CX8" s="621"/>
      <c r="CY8" s="622"/>
      <c r="CZ8" s="673">
        <v>46</v>
      </c>
      <c r="DA8" s="673"/>
      <c r="DB8" s="673"/>
      <c r="DC8" s="673"/>
      <c r="DD8" s="626">
        <v>7774141</v>
      </c>
      <c r="DE8" s="621"/>
      <c r="DF8" s="621"/>
      <c r="DG8" s="621"/>
      <c r="DH8" s="621"/>
      <c r="DI8" s="621"/>
      <c r="DJ8" s="621"/>
      <c r="DK8" s="621"/>
      <c r="DL8" s="621"/>
      <c r="DM8" s="621"/>
      <c r="DN8" s="621"/>
      <c r="DO8" s="621"/>
      <c r="DP8" s="622"/>
      <c r="DQ8" s="626">
        <v>296591453</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1117435</v>
      </c>
      <c r="S9" s="621"/>
      <c r="T9" s="621"/>
      <c r="U9" s="621"/>
      <c r="V9" s="621"/>
      <c r="W9" s="621"/>
      <c r="X9" s="621"/>
      <c r="Y9" s="622"/>
      <c r="Z9" s="673">
        <v>0.1</v>
      </c>
      <c r="AA9" s="673"/>
      <c r="AB9" s="673"/>
      <c r="AC9" s="673"/>
      <c r="AD9" s="674">
        <v>1117435</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142241559</v>
      </c>
      <c r="BH9" s="621"/>
      <c r="BI9" s="621"/>
      <c r="BJ9" s="621"/>
      <c r="BK9" s="621"/>
      <c r="BL9" s="621"/>
      <c r="BM9" s="621"/>
      <c r="BN9" s="622"/>
      <c r="BO9" s="673">
        <v>21.6</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77959297</v>
      </c>
      <c r="CS9" s="621"/>
      <c r="CT9" s="621"/>
      <c r="CU9" s="621"/>
      <c r="CV9" s="621"/>
      <c r="CW9" s="621"/>
      <c r="CX9" s="621"/>
      <c r="CY9" s="622"/>
      <c r="CZ9" s="673">
        <v>5</v>
      </c>
      <c r="DA9" s="673"/>
      <c r="DB9" s="673"/>
      <c r="DC9" s="673"/>
      <c r="DD9" s="626">
        <v>694540</v>
      </c>
      <c r="DE9" s="621"/>
      <c r="DF9" s="621"/>
      <c r="DG9" s="621"/>
      <c r="DH9" s="621"/>
      <c r="DI9" s="621"/>
      <c r="DJ9" s="621"/>
      <c r="DK9" s="621"/>
      <c r="DL9" s="621"/>
      <c r="DM9" s="621"/>
      <c r="DN9" s="621"/>
      <c r="DO9" s="621"/>
      <c r="DP9" s="622"/>
      <c r="DQ9" s="626">
        <v>56969899</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59598239</v>
      </c>
      <c r="S10" s="621"/>
      <c r="T10" s="621"/>
      <c r="U10" s="621"/>
      <c r="V10" s="621"/>
      <c r="W10" s="621"/>
      <c r="X10" s="621"/>
      <c r="Y10" s="622"/>
      <c r="Z10" s="673">
        <v>3.8</v>
      </c>
      <c r="AA10" s="673"/>
      <c r="AB10" s="673"/>
      <c r="AC10" s="673"/>
      <c r="AD10" s="674">
        <v>59598239</v>
      </c>
      <c r="AE10" s="674"/>
      <c r="AF10" s="674"/>
      <c r="AG10" s="674"/>
      <c r="AH10" s="674"/>
      <c r="AI10" s="674"/>
      <c r="AJ10" s="674"/>
      <c r="AK10" s="674"/>
      <c r="AL10" s="643">
        <v>8.1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18631356</v>
      </c>
      <c r="BH10" s="621"/>
      <c r="BI10" s="621"/>
      <c r="BJ10" s="621"/>
      <c r="BK10" s="621"/>
      <c r="BL10" s="621"/>
      <c r="BM10" s="621"/>
      <c r="BN10" s="622"/>
      <c r="BO10" s="673">
        <v>2.8</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342070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293887</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103723261</v>
      </c>
      <c r="BH11" s="621"/>
      <c r="BI11" s="621"/>
      <c r="BJ11" s="621"/>
      <c r="BK11" s="621"/>
      <c r="BL11" s="621"/>
      <c r="BM11" s="621"/>
      <c r="BN11" s="622"/>
      <c r="BO11" s="673">
        <v>15.7</v>
      </c>
      <c r="BP11" s="673"/>
      <c r="BQ11" s="673"/>
      <c r="BR11" s="673"/>
      <c r="BS11" s="626">
        <v>17717135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90024</v>
      </c>
      <c r="CS11" s="621"/>
      <c r="CT11" s="621"/>
      <c r="CU11" s="621"/>
      <c r="CV11" s="621"/>
      <c r="CW11" s="621"/>
      <c r="CX11" s="621"/>
      <c r="CY11" s="622"/>
      <c r="CZ11" s="673">
        <v>0</v>
      </c>
      <c r="DA11" s="673"/>
      <c r="DB11" s="673"/>
      <c r="DC11" s="673"/>
      <c r="DD11" s="626" t="s">
        <v>112</v>
      </c>
      <c r="DE11" s="621"/>
      <c r="DF11" s="621"/>
      <c r="DG11" s="621"/>
      <c r="DH11" s="621"/>
      <c r="DI11" s="621"/>
      <c r="DJ11" s="621"/>
      <c r="DK11" s="621"/>
      <c r="DL11" s="621"/>
      <c r="DM11" s="621"/>
      <c r="DN11" s="621"/>
      <c r="DO11" s="621"/>
      <c r="DP11" s="622"/>
      <c r="DQ11" s="626">
        <v>20461</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275708991</v>
      </c>
      <c r="BH12" s="621"/>
      <c r="BI12" s="621"/>
      <c r="BJ12" s="621"/>
      <c r="BK12" s="621"/>
      <c r="BL12" s="621"/>
      <c r="BM12" s="621"/>
      <c r="BN12" s="622"/>
      <c r="BO12" s="673">
        <v>41.8</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91769943</v>
      </c>
      <c r="CS12" s="621"/>
      <c r="CT12" s="621"/>
      <c r="CU12" s="621"/>
      <c r="CV12" s="621"/>
      <c r="CW12" s="621"/>
      <c r="CX12" s="621"/>
      <c r="CY12" s="622"/>
      <c r="CZ12" s="673">
        <v>5.8</v>
      </c>
      <c r="DA12" s="673"/>
      <c r="DB12" s="673"/>
      <c r="DC12" s="673"/>
      <c r="DD12" s="626">
        <v>24887</v>
      </c>
      <c r="DE12" s="621"/>
      <c r="DF12" s="621"/>
      <c r="DG12" s="621"/>
      <c r="DH12" s="621"/>
      <c r="DI12" s="621"/>
      <c r="DJ12" s="621"/>
      <c r="DK12" s="621"/>
      <c r="DL12" s="621"/>
      <c r="DM12" s="621"/>
      <c r="DN12" s="621"/>
      <c r="DO12" s="621"/>
      <c r="DP12" s="622"/>
      <c r="DQ12" s="626">
        <v>8440500</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2486074</v>
      </c>
      <c r="S13" s="621"/>
      <c r="T13" s="621"/>
      <c r="U13" s="621"/>
      <c r="V13" s="621"/>
      <c r="W13" s="621"/>
      <c r="X13" s="621"/>
      <c r="Y13" s="622"/>
      <c r="Z13" s="673">
        <v>0.2</v>
      </c>
      <c r="AA13" s="673"/>
      <c r="AB13" s="673"/>
      <c r="AC13" s="673"/>
      <c r="AD13" s="674">
        <v>2486074</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275001070</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161914090</v>
      </c>
      <c r="CS13" s="621"/>
      <c r="CT13" s="621"/>
      <c r="CU13" s="621"/>
      <c r="CV13" s="621"/>
      <c r="CW13" s="621"/>
      <c r="CX13" s="621"/>
      <c r="CY13" s="622"/>
      <c r="CZ13" s="673">
        <v>10.3</v>
      </c>
      <c r="DA13" s="673"/>
      <c r="DB13" s="673"/>
      <c r="DC13" s="673"/>
      <c r="DD13" s="626">
        <v>66856624</v>
      </c>
      <c r="DE13" s="621"/>
      <c r="DF13" s="621"/>
      <c r="DG13" s="621"/>
      <c r="DH13" s="621"/>
      <c r="DI13" s="621"/>
      <c r="DJ13" s="621"/>
      <c r="DK13" s="621"/>
      <c r="DL13" s="621"/>
      <c r="DM13" s="621"/>
      <c r="DN13" s="621"/>
      <c r="DO13" s="621"/>
      <c r="DP13" s="622"/>
      <c r="DQ13" s="626">
        <v>88765171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v>12004151</v>
      </c>
      <c r="S14" s="621"/>
      <c r="T14" s="621"/>
      <c r="U14" s="621"/>
      <c r="V14" s="621"/>
      <c r="W14" s="621"/>
      <c r="X14" s="621"/>
      <c r="Y14" s="622"/>
      <c r="Z14" s="673">
        <v>0.8</v>
      </c>
      <c r="AA14" s="673"/>
      <c r="AB14" s="673"/>
      <c r="AC14" s="673"/>
      <c r="AD14" s="674">
        <v>12004151</v>
      </c>
      <c r="AE14" s="674"/>
      <c r="AF14" s="674"/>
      <c r="AG14" s="674"/>
      <c r="AH14" s="674"/>
      <c r="AI14" s="674"/>
      <c r="AJ14" s="674"/>
      <c r="AK14" s="674"/>
      <c r="AL14" s="643">
        <v>1.6</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1645956</v>
      </c>
      <c r="BH14" s="621"/>
      <c r="BI14" s="621"/>
      <c r="BJ14" s="621"/>
      <c r="BK14" s="621"/>
      <c r="BL14" s="621"/>
      <c r="BM14" s="621"/>
      <c r="BN14" s="622"/>
      <c r="BO14" s="673">
        <v>0.2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38109557</v>
      </c>
      <c r="CS14" s="621"/>
      <c r="CT14" s="621"/>
      <c r="CU14" s="621"/>
      <c r="CV14" s="621"/>
      <c r="CW14" s="621"/>
      <c r="CX14" s="621"/>
      <c r="CY14" s="622"/>
      <c r="CZ14" s="673">
        <v>2.4</v>
      </c>
      <c r="DA14" s="673"/>
      <c r="DB14" s="673"/>
      <c r="DC14" s="673"/>
      <c r="DD14" s="626">
        <v>3835190</v>
      </c>
      <c r="DE14" s="621"/>
      <c r="DF14" s="621"/>
      <c r="DG14" s="621"/>
      <c r="DH14" s="621"/>
      <c r="DI14" s="621"/>
      <c r="DJ14" s="621"/>
      <c r="DK14" s="621"/>
      <c r="DL14" s="621"/>
      <c r="DM14" s="621"/>
      <c r="DN14" s="621"/>
      <c r="DO14" s="621"/>
      <c r="DP14" s="622"/>
      <c r="DQ14" s="626">
        <v>36103469</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1617126</v>
      </c>
      <c r="S15" s="621"/>
      <c r="T15" s="621"/>
      <c r="U15" s="621"/>
      <c r="V15" s="621"/>
      <c r="W15" s="621"/>
      <c r="X15" s="621"/>
      <c r="Y15" s="622"/>
      <c r="Z15" s="673">
        <v>0.1</v>
      </c>
      <c r="AA15" s="673"/>
      <c r="AB15" s="673"/>
      <c r="AC15" s="673"/>
      <c r="AD15" s="674">
        <v>1617126</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30054583</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128214445</v>
      </c>
      <c r="CS15" s="621"/>
      <c r="CT15" s="621"/>
      <c r="CU15" s="621"/>
      <c r="CV15" s="621"/>
      <c r="CW15" s="621"/>
      <c r="CX15" s="621"/>
      <c r="CY15" s="622"/>
      <c r="CZ15" s="673">
        <v>8.1999999999999993</v>
      </c>
      <c r="DA15" s="673"/>
      <c r="DB15" s="673"/>
      <c r="DC15" s="673"/>
      <c r="DD15" s="626">
        <v>18136891</v>
      </c>
      <c r="DE15" s="621"/>
      <c r="DF15" s="621"/>
      <c r="DG15" s="621"/>
      <c r="DH15" s="621"/>
      <c r="DI15" s="621"/>
      <c r="DJ15" s="621"/>
      <c r="DK15" s="621"/>
      <c r="DL15" s="621"/>
      <c r="DM15" s="621"/>
      <c r="DN15" s="621"/>
      <c r="DO15" s="621"/>
      <c r="DP15" s="622"/>
      <c r="DQ15" s="626">
        <v>102212703</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32904729</v>
      </c>
      <c r="S16" s="621"/>
      <c r="T16" s="621"/>
      <c r="U16" s="621"/>
      <c r="V16" s="621"/>
      <c r="W16" s="621"/>
      <c r="X16" s="621"/>
      <c r="Y16" s="622"/>
      <c r="Z16" s="673">
        <v>2.1</v>
      </c>
      <c r="AA16" s="673"/>
      <c r="AB16" s="673"/>
      <c r="AC16" s="673"/>
      <c r="AD16" s="674">
        <v>32108968</v>
      </c>
      <c r="AE16" s="674"/>
      <c r="AF16" s="674"/>
      <c r="AG16" s="674"/>
      <c r="AH16" s="674"/>
      <c r="AI16" s="674"/>
      <c r="AJ16" s="674"/>
      <c r="AK16" s="674"/>
      <c r="AL16" s="643">
        <v>4.4000000000000004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32108968</v>
      </c>
      <c r="S17" s="621"/>
      <c r="T17" s="621"/>
      <c r="U17" s="621"/>
      <c r="V17" s="621"/>
      <c r="W17" s="621"/>
      <c r="X17" s="621"/>
      <c r="Y17" s="622"/>
      <c r="Z17" s="673">
        <v>2</v>
      </c>
      <c r="AA17" s="673"/>
      <c r="AB17" s="673"/>
      <c r="AC17" s="673"/>
      <c r="AD17" s="674">
        <v>32108968</v>
      </c>
      <c r="AE17" s="674"/>
      <c r="AF17" s="674"/>
      <c r="AG17" s="674"/>
      <c r="AH17" s="674"/>
      <c r="AI17" s="674"/>
      <c r="AJ17" s="674"/>
      <c r="AK17" s="674"/>
      <c r="AL17" s="643">
        <v>4.4000000000000004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266683175</v>
      </c>
      <c r="CS17" s="621"/>
      <c r="CT17" s="621"/>
      <c r="CU17" s="621"/>
      <c r="CV17" s="621"/>
      <c r="CW17" s="621"/>
      <c r="CX17" s="621"/>
      <c r="CY17" s="622"/>
      <c r="CZ17" s="673">
        <v>17</v>
      </c>
      <c r="DA17" s="673"/>
      <c r="DB17" s="673"/>
      <c r="DC17" s="673"/>
      <c r="DD17" s="626" t="s">
        <v>112</v>
      </c>
      <c r="DE17" s="621"/>
      <c r="DF17" s="621"/>
      <c r="DG17" s="621"/>
      <c r="DH17" s="621"/>
      <c r="DI17" s="621"/>
      <c r="DJ17" s="621"/>
      <c r="DK17" s="621"/>
      <c r="DL17" s="621"/>
      <c r="DM17" s="621"/>
      <c r="DN17" s="621"/>
      <c r="DO17" s="621"/>
      <c r="DP17" s="622"/>
      <c r="DQ17" s="626">
        <v>234569212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795644</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4587148</v>
      </c>
      <c r="CS18" s="621"/>
      <c r="CT18" s="621"/>
      <c r="CU18" s="621"/>
      <c r="CV18" s="621"/>
      <c r="CW18" s="621"/>
      <c r="CX18" s="621"/>
      <c r="CY18" s="622"/>
      <c r="CZ18" s="673">
        <v>0.3</v>
      </c>
      <c r="DA18" s="673"/>
      <c r="DB18" s="673"/>
      <c r="DC18" s="673"/>
      <c r="DD18" s="626" t="s">
        <v>112</v>
      </c>
      <c r="DE18" s="621"/>
      <c r="DF18" s="621"/>
      <c r="DG18" s="621"/>
      <c r="DH18" s="621"/>
      <c r="DI18" s="621"/>
      <c r="DJ18" s="621"/>
      <c r="DK18" s="621"/>
      <c r="DL18" s="621"/>
      <c r="DM18" s="621"/>
      <c r="DN18" s="621"/>
      <c r="DO18" s="621"/>
      <c r="DP18" s="622"/>
      <c r="DQ18" s="626">
        <v>4088148</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117</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83242118</v>
      </c>
      <c r="BH19" s="621"/>
      <c r="BI19" s="621"/>
      <c r="BJ19" s="621"/>
      <c r="BK19" s="621"/>
      <c r="BL19" s="621"/>
      <c r="BM19" s="621"/>
      <c r="BN19" s="622"/>
      <c r="BO19" s="673">
        <v>12.6</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777777205</v>
      </c>
      <c r="S20" s="621"/>
      <c r="T20" s="621"/>
      <c r="U20" s="621"/>
      <c r="V20" s="621"/>
      <c r="W20" s="621"/>
      <c r="X20" s="621"/>
      <c r="Y20" s="622"/>
      <c r="Z20" s="673">
        <v>49.4</v>
      </c>
      <c r="AA20" s="673"/>
      <c r="AB20" s="673"/>
      <c r="AC20" s="673"/>
      <c r="AD20" s="674">
        <v>721002991</v>
      </c>
      <c r="AE20" s="674"/>
      <c r="AF20" s="674"/>
      <c r="AG20" s="674"/>
      <c r="AH20" s="674"/>
      <c r="AI20" s="674"/>
      <c r="AJ20" s="674"/>
      <c r="AK20" s="674"/>
      <c r="AL20" s="643">
        <v>98.3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83242118</v>
      </c>
      <c r="BH20" s="621"/>
      <c r="BI20" s="621"/>
      <c r="BJ20" s="621"/>
      <c r="BK20" s="621"/>
      <c r="BL20" s="621"/>
      <c r="BM20" s="621"/>
      <c r="BN20" s="622"/>
      <c r="BO20" s="673">
        <v>12.6</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1572847730</v>
      </c>
      <c r="CS20" s="621"/>
      <c r="CT20" s="621"/>
      <c r="CU20" s="621"/>
      <c r="CV20" s="621"/>
      <c r="CW20" s="621"/>
      <c r="CX20" s="621"/>
      <c r="CY20" s="622"/>
      <c r="CZ20" s="673">
        <v>100</v>
      </c>
      <c r="DA20" s="673"/>
      <c r="DB20" s="673"/>
      <c r="DC20" s="673"/>
      <c r="DD20" s="626">
        <v>100112007</v>
      </c>
      <c r="DE20" s="621"/>
      <c r="DF20" s="621"/>
      <c r="DG20" s="621"/>
      <c r="DH20" s="621"/>
      <c r="DI20" s="621"/>
      <c r="DJ20" s="621"/>
      <c r="DK20" s="621"/>
      <c r="DL20" s="621"/>
      <c r="DM20" s="621"/>
      <c r="DN20" s="621"/>
      <c r="DO20" s="621"/>
      <c r="DP20" s="622"/>
      <c r="DQ20" s="626">
        <v>892168197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849979</v>
      </c>
      <c r="S21" s="621"/>
      <c r="T21" s="621"/>
      <c r="U21" s="621"/>
      <c r="V21" s="621"/>
      <c r="W21" s="621"/>
      <c r="X21" s="621"/>
      <c r="Y21" s="622"/>
      <c r="Z21" s="673">
        <v>0.1</v>
      </c>
      <c r="AA21" s="673"/>
      <c r="AB21" s="673"/>
      <c r="AC21" s="673"/>
      <c r="AD21" s="674">
        <v>849979</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7794305</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27263665</v>
      </c>
      <c r="BH22" s="621"/>
      <c r="BI22" s="621"/>
      <c r="BJ22" s="621"/>
      <c r="BK22" s="621"/>
      <c r="BL22" s="621"/>
      <c r="BM22" s="621"/>
      <c r="BN22" s="622"/>
      <c r="BO22" s="673">
        <v>4.0999999999999996</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59389610</v>
      </c>
      <c r="S23" s="621"/>
      <c r="T23" s="621"/>
      <c r="U23" s="621"/>
      <c r="V23" s="621"/>
      <c r="W23" s="621"/>
      <c r="X23" s="621"/>
      <c r="Y23" s="622"/>
      <c r="Z23" s="673">
        <v>3.8</v>
      </c>
      <c r="AA23" s="673"/>
      <c r="AB23" s="673"/>
      <c r="AC23" s="673"/>
      <c r="AD23" s="674">
        <v>10251926</v>
      </c>
      <c r="AE23" s="674"/>
      <c r="AF23" s="674"/>
      <c r="AG23" s="674"/>
      <c r="AH23" s="674"/>
      <c r="AI23" s="674"/>
      <c r="AJ23" s="674"/>
      <c r="AK23" s="674"/>
      <c r="AL23" s="643">
        <v>1.4</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55978453</v>
      </c>
      <c r="BH23" s="621"/>
      <c r="BI23" s="621"/>
      <c r="BJ23" s="621"/>
      <c r="BK23" s="621"/>
      <c r="BL23" s="621"/>
      <c r="BM23" s="621"/>
      <c r="BN23" s="622"/>
      <c r="BO23" s="673">
        <v>8.5</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7719103</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1004164702</v>
      </c>
      <c r="CS24" s="671"/>
      <c r="CT24" s="671"/>
      <c r="CU24" s="671"/>
      <c r="CV24" s="671"/>
      <c r="CW24" s="671"/>
      <c r="CX24" s="671"/>
      <c r="CY24" s="718"/>
      <c r="CZ24" s="722">
        <v>63.8</v>
      </c>
      <c r="DA24" s="723"/>
      <c r="DB24" s="723"/>
      <c r="DC24" s="724"/>
      <c r="DD24" s="717">
        <v>563534857</v>
      </c>
      <c r="DE24" s="671"/>
      <c r="DF24" s="671"/>
      <c r="DG24" s="671"/>
      <c r="DH24" s="671"/>
      <c r="DI24" s="671"/>
      <c r="DJ24" s="671"/>
      <c r="DK24" s="718"/>
      <c r="DL24" s="717">
        <v>563342933</v>
      </c>
      <c r="DM24" s="671"/>
      <c r="DN24" s="671"/>
      <c r="DO24" s="671"/>
      <c r="DP24" s="671"/>
      <c r="DQ24" s="671"/>
      <c r="DR24" s="671"/>
      <c r="DS24" s="671"/>
      <c r="DT24" s="671"/>
      <c r="DU24" s="671"/>
      <c r="DV24" s="718"/>
      <c r="DW24" s="719">
        <v>71.400000000000006</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366554024</v>
      </c>
      <c r="S25" s="621"/>
      <c r="T25" s="621"/>
      <c r="U25" s="621"/>
      <c r="V25" s="621"/>
      <c r="W25" s="621"/>
      <c r="X25" s="621"/>
      <c r="Y25" s="622"/>
      <c r="Z25" s="673">
        <v>23.3</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196518855</v>
      </c>
      <c r="CS25" s="639"/>
      <c r="CT25" s="639"/>
      <c r="CU25" s="639"/>
      <c r="CV25" s="639"/>
      <c r="CW25" s="639"/>
      <c r="CX25" s="639"/>
      <c r="CY25" s="640"/>
      <c r="CZ25" s="623">
        <v>12.5</v>
      </c>
      <c r="DA25" s="641"/>
      <c r="DB25" s="641"/>
      <c r="DC25" s="642"/>
      <c r="DD25" s="626">
        <v>171669227</v>
      </c>
      <c r="DE25" s="639"/>
      <c r="DF25" s="639"/>
      <c r="DG25" s="639"/>
      <c r="DH25" s="639"/>
      <c r="DI25" s="639"/>
      <c r="DJ25" s="639"/>
      <c r="DK25" s="640"/>
      <c r="DL25" s="626">
        <v>171477324</v>
      </c>
      <c r="DM25" s="639"/>
      <c r="DN25" s="639"/>
      <c r="DO25" s="639"/>
      <c r="DP25" s="639"/>
      <c r="DQ25" s="639"/>
      <c r="DR25" s="639"/>
      <c r="DS25" s="639"/>
      <c r="DT25" s="639"/>
      <c r="DU25" s="639"/>
      <c r="DV25" s="640"/>
      <c r="DW25" s="643">
        <v>21.7</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142148182</v>
      </c>
      <c r="CS26" s="621"/>
      <c r="CT26" s="621"/>
      <c r="CU26" s="621"/>
      <c r="CV26" s="621"/>
      <c r="CW26" s="621"/>
      <c r="CX26" s="621"/>
      <c r="CY26" s="622"/>
      <c r="CZ26" s="623">
        <v>9</v>
      </c>
      <c r="DA26" s="641"/>
      <c r="DB26" s="641"/>
      <c r="DC26" s="642"/>
      <c r="DD26" s="626">
        <v>124735380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67460829</v>
      </c>
      <c r="S27" s="621"/>
      <c r="T27" s="621"/>
      <c r="U27" s="621"/>
      <c r="V27" s="621"/>
      <c r="W27" s="621"/>
      <c r="X27" s="621"/>
      <c r="Y27" s="622"/>
      <c r="Z27" s="673">
        <v>4.3</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659473476</v>
      </c>
      <c r="BH27" s="621"/>
      <c r="BI27" s="621"/>
      <c r="BJ27" s="621"/>
      <c r="BK27" s="621"/>
      <c r="BL27" s="621"/>
      <c r="BM27" s="621"/>
      <c r="BN27" s="622"/>
      <c r="BO27" s="673">
        <v>100</v>
      </c>
      <c r="BP27" s="673"/>
      <c r="BQ27" s="673"/>
      <c r="BR27" s="673"/>
      <c r="BS27" s="626">
        <v>17717135</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541684802</v>
      </c>
      <c r="CS27" s="639"/>
      <c r="CT27" s="639"/>
      <c r="CU27" s="639"/>
      <c r="CV27" s="639"/>
      <c r="CW27" s="639"/>
      <c r="CX27" s="639"/>
      <c r="CY27" s="640"/>
      <c r="CZ27" s="623">
        <v>34.4</v>
      </c>
      <c r="DA27" s="641"/>
      <c r="DB27" s="641"/>
      <c r="DC27" s="642"/>
      <c r="DD27" s="626">
        <v>158018548</v>
      </c>
      <c r="DE27" s="639"/>
      <c r="DF27" s="639"/>
      <c r="DG27" s="639"/>
      <c r="DH27" s="639"/>
      <c r="DI27" s="639"/>
      <c r="DJ27" s="639"/>
      <c r="DK27" s="640"/>
      <c r="DL27" s="626">
        <v>158018548</v>
      </c>
      <c r="DM27" s="639"/>
      <c r="DN27" s="639"/>
      <c r="DO27" s="639"/>
      <c r="DP27" s="639"/>
      <c r="DQ27" s="639"/>
      <c r="DR27" s="639"/>
      <c r="DS27" s="639"/>
      <c r="DT27" s="639"/>
      <c r="DU27" s="639"/>
      <c r="DV27" s="640"/>
      <c r="DW27" s="643">
        <v>20</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32578063</v>
      </c>
      <c r="S28" s="621"/>
      <c r="T28" s="621"/>
      <c r="U28" s="621"/>
      <c r="V28" s="621"/>
      <c r="W28" s="621"/>
      <c r="X28" s="621"/>
      <c r="Y28" s="622"/>
      <c r="Z28" s="673">
        <v>2.1</v>
      </c>
      <c r="AA28" s="673"/>
      <c r="AB28" s="673"/>
      <c r="AC28" s="673"/>
      <c r="AD28" s="674">
        <v>860115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265961045</v>
      </c>
      <c r="CS28" s="621"/>
      <c r="CT28" s="621"/>
      <c r="CU28" s="621"/>
      <c r="CV28" s="621"/>
      <c r="CW28" s="621"/>
      <c r="CX28" s="621"/>
      <c r="CY28" s="622"/>
      <c r="CZ28" s="623">
        <v>16.899999999999999</v>
      </c>
      <c r="DA28" s="641"/>
      <c r="DB28" s="641"/>
      <c r="DC28" s="642"/>
      <c r="DD28" s="626">
        <v>233847082</v>
      </c>
      <c r="DE28" s="621"/>
      <c r="DF28" s="621"/>
      <c r="DG28" s="621"/>
      <c r="DH28" s="621"/>
      <c r="DI28" s="621"/>
      <c r="DJ28" s="621"/>
      <c r="DK28" s="622"/>
      <c r="DL28" s="626">
        <v>233847061</v>
      </c>
      <c r="DM28" s="621"/>
      <c r="DN28" s="621"/>
      <c r="DO28" s="621"/>
      <c r="DP28" s="621"/>
      <c r="DQ28" s="621"/>
      <c r="DR28" s="621"/>
      <c r="DS28" s="621"/>
      <c r="DT28" s="621"/>
      <c r="DU28" s="621"/>
      <c r="DV28" s="622"/>
      <c r="DW28" s="643">
        <v>29.6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757477</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265959372</v>
      </c>
      <c r="CS29" s="639"/>
      <c r="CT29" s="639"/>
      <c r="CU29" s="639"/>
      <c r="CV29" s="639"/>
      <c r="CW29" s="639"/>
      <c r="CX29" s="639"/>
      <c r="CY29" s="640"/>
      <c r="CZ29" s="623">
        <v>16.899999999999999</v>
      </c>
      <c r="DA29" s="641"/>
      <c r="DB29" s="641"/>
      <c r="DC29" s="642"/>
      <c r="DD29" s="626">
        <v>233845409</v>
      </c>
      <c r="DE29" s="639"/>
      <c r="DF29" s="639"/>
      <c r="DG29" s="639"/>
      <c r="DH29" s="639"/>
      <c r="DI29" s="639"/>
      <c r="DJ29" s="639"/>
      <c r="DK29" s="640"/>
      <c r="DL29" s="626">
        <v>233845388</v>
      </c>
      <c r="DM29" s="639"/>
      <c r="DN29" s="639"/>
      <c r="DO29" s="639"/>
      <c r="DP29" s="639"/>
      <c r="DQ29" s="639"/>
      <c r="DR29" s="639"/>
      <c r="DS29" s="639"/>
      <c r="DT29" s="639"/>
      <c r="DU29" s="639"/>
      <c r="DV29" s="640"/>
      <c r="DW29" s="643">
        <v>29.6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15511527</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97.9</v>
      </c>
      <c r="BN30" s="687"/>
      <c r="BO30" s="687"/>
      <c r="BP30" s="687"/>
      <c r="BQ30" s="689"/>
      <c r="BR30" s="686">
        <v>99.3</v>
      </c>
      <c r="BS30" s="687"/>
      <c r="BT30" s="687"/>
      <c r="BU30" s="687"/>
      <c r="BV30" s="687"/>
      <c r="BW30" s="687"/>
      <c r="BX30" s="688">
        <v>97.6</v>
      </c>
      <c r="BY30" s="687"/>
      <c r="BZ30" s="687"/>
      <c r="CA30" s="687"/>
      <c r="CB30" s="689"/>
      <c r="CD30" s="692"/>
      <c r="CE30" s="693"/>
      <c r="CF30" s="657" t="s">
        <v>294</v>
      </c>
      <c r="CG30" s="654"/>
      <c r="CH30" s="654"/>
      <c r="CI30" s="654"/>
      <c r="CJ30" s="654"/>
      <c r="CK30" s="654"/>
      <c r="CL30" s="654"/>
      <c r="CM30" s="654"/>
      <c r="CN30" s="654"/>
      <c r="CO30" s="654"/>
      <c r="CP30" s="654"/>
      <c r="CQ30" s="655"/>
      <c r="CR30" s="620">
        <v>232735476</v>
      </c>
      <c r="CS30" s="621"/>
      <c r="CT30" s="621"/>
      <c r="CU30" s="621"/>
      <c r="CV30" s="621"/>
      <c r="CW30" s="621"/>
      <c r="CX30" s="621"/>
      <c r="CY30" s="622"/>
      <c r="CZ30" s="623">
        <v>14.8</v>
      </c>
      <c r="DA30" s="641"/>
      <c r="DB30" s="641"/>
      <c r="DC30" s="642"/>
      <c r="DD30" s="626">
        <v>200670339</v>
      </c>
      <c r="DE30" s="621"/>
      <c r="DF30" s="621"/>
      <c r="DG30" s="621"/>
      <c r="DH30" s="621"/>
      <c r="DI30" s="621"/>
      <c r="DJ30" s="621"/>
      <c r="DK30" s="622"/>
      <c r="DL30" s="626">
        <v>200670318</v>
      </c>
      <c r="DM30" s="621"/>
      <c r="DN30" s="621"/>
      <c r="DO30" s="621"/>
      <c r="DP30" s="621"/>
      <c r="DQ30" s="621"/>
      <c r="DR30" s="621"/>
      <c r="DS30" s="621"/>
      <c r="DT30" s="621"/>
      <c r="DU30" s="621"/>
      <c r="DV30" s="622"/>
      <c r="DW30" s="643">
        <v>25.4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1910285</v>
      </c>
      <c r="S31" s="621"/>
      <c r="T31" s="621"/>
      <c r="U31" s="621"/>
      <c r="V31" s="621"/>
      <c r="W31" s="621"/>
      <c r="X31" s="621"/>
      <c r="Y31" s="622"/>
      <c r="Z31" s="673">
        <v>0.1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96.5</v>
      </c>
      <c r="BN31" s="685"/>
      <c r="BO31" s="685"/>
      <c r="BP31" s="685"/>
      <c r="BQ31" s="649"/>
      <c r="BR31" s="684">
        <v>99</v>
      </c>
      <c r="BS31" s="639"/>
      <c r="BT31" s="639"/>
      <c r="BU31" s="639"/>
      <c r="BV31" s="639"/>
      <c r="BW31" s="639"/>
      <c r="BX31" s="675">
        <v>96.2</v>
      </c>
      <c r="BY31" s="685"/>
      <c r="BZ31" s="685"/>
      <c r="CA31" s="685"/>
      <c r="CB31" s="649"/>
      <c r="CD31" s="692"/>
      <c r="CE31" s="693"/>
      <c r="CF31" s="657" t="s">
        <v>298</v>
      </c>
      <c r="CG31" s="654"/>
      <c r="CH31" s="654"/>
      <c r="CI31" s="654"/>
      <c r="CJ31" s="654"/>
      <c r="CK31" s="654"/>
      <c r="CL31" s="654"/>
      <c r="CM31" s="654"/>
      <c r="CN31" s="654"/>
      <c r="CO31" s="654"/>
      <c r="CP31" s="654"/>
      <c r="CQ31" s="655"/>
      <c r="CR31" s="620">
        <v>33223896</v>
      </c>
      <c r="CS31" s="639"/>
      <c r="CT31" s="639"/>
      <c r="CU31" s="639"/>
      <c r="CV31" s="639"/>
      <c r="CW31" s="639"/>
      <c r="CX31" s="639"/>
      <c r="CY31" s="640"/>
      <c r="CZ31" s="623">
        <v>2.1</v>
      </c>
      <c r="DA31" s="641"/>
      <c r="DB31" s="641"/>
      <c r="DC31" s="642"/>
      <c r="DD31" s="626">
        <v>33175070</v>
      </c>
      <c r="DE31" s="639"/>
      <c r="DF31" s="639"/>
      <c r="DG31" s="639"/>
      <c r="DH31" s="639"/>
      <c r="DI31" s="639"/>
      <c r="DJ31" s="639"/>
      <c r="DK31" s="640"/>
      <c r="DL31" s="626">
        <v>33175070</v>
      </c>
      <c r="DM31" s="639"/>
      <c r="DN31" s="639"/>
      <c r="DO31" s="639"/>
      <c r="DP31" s="639"/>
      <c r="DQ31" s="639"/>
      <c r="DR31" s="639"/>
      <c r="DS31" s="639"/>
      <c r="DT31" s="639"/>
      <c r="DU31" s="639"/>
      <c r="DV31" s="640"/>
      <c r="DW31" s="643">
        <v>4.2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145104407</v>
      </c>
      <c r="S32" s="621"/>
      <c r="T32" s="621"/>
      <c r="U32" s="621"/>
      <c r="V32" s="621"/>
      <c r="W32" s="621"/>
      <c r="X32" s="621"/>
      <c r="Y32" s="622"/>
      <c r="Z32" s="673">
        <v>9.1999999999999993</v>
      </c>
      <c r="AA32" s="673"/>
      <c r="AB32" s="673"/>
      <c r="AC32" s="673"/>
      <c r="AD32" s="674">
        <v>430238</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98.8</v>
      </c>
      <c r="BN32" s="605"/>
      <c r="BO32" s="605"/>
      <c r="BP32" s="605"/>
      <c r="BQ32" s="662"/>
      <c r="BR32" s="683">
        <v>99.6</v>
      </c>
      <c r="BS32" s="605"/>
      <c r="BT32" s="605"/>
      <c r="BU32" s="605"/>
      <c r="BV32" s="605"/>
      <c r="BW32" s="605"/>
      <c r="BX32" s="668">
        <v>98.4</v>
      </c>
      <c r="BY32" s="605"/>
      <c r="BZ32" s="605"/>
      <c r="CA32" s="605"/>
      <c r="CB32" s="662"/>
      <c r="CD32" s="694"/>
      <c r="CE32" s="695"/>
      <c r="CF32" s="657" t="s">
        <v>301</v>
      </c>
      <c r="CG32" s="654"/>
      <c r="CH32" s="654"/>
      <c r="CI32" s="654"/>
      <c r="CJ32" s="654"/>
      <c r="CK32" s="654"/>
      <c r="CL32" s="654"/>
      <c r="CM32" s="654"/>
      <c r="CN32" s="654"/>
      <c r="CO32" s="654"/>
      <c r="CP32" s="654"/>
      <c r="CQ32" s="655"/>
      <c r="CR32" s="620">
        <v>1673</v>
      </c>
      <c r="CS32" s="621"/>
      <c r="CT32" s="621"/>
      <c r="CU32" s="621"/>
      <c r="CV32" s="621"/>
      <c r="CW32" s="621"/>
      <c r="CX32" s="621"/>
      <c r="CY32" s="622"/>
      <c r="CZ32" s="623">
        <v>0</v>
      </c>
      <c r="DA32" s="641"/>
      <c r="DB32" s="641"/>
      <c r="DC32" s="642"/>
      <c r="DD32" s="626">
        <v>1673</v>
      </c>
      <c r="DE32" s="621"/>
      <c r="DF32" s="621"/>
      <c r="DG32" s="621"/>
      <c r="DH32" s="621"/>
      <c r="DI32" s="621"/>
      <c r="DJ32" s="621"/>
      <c r="DK32" s="622"/>
      <c r="DL32" s="626">
        <v>1673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91431500</v>
      </c>
      <c r="S33" s="621"/>
      <c r="T33" s="621"/>
      <c r="U33" s="621"/>
      <c r="V33" s="621"/>
      <c r="W33" s="621"/>
      <c r="X33" s="621"/>
      <c r="Y33" s="622"/>
      <c r="Z33" s="673">
        <v>5.8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468571021</v>
      </c>
      <c r="CS33" s="639"/>
      <c r="CT33" s="639"/>
      <c r="CU33" s="639"/>
      <c r="CV33" s="639"/>
      <c r="CW33" s="639"/>
      <c r="CX33" s="639"/>
      <c r="CY33" s="640"/>
      <c r="CZ33" s="623">
        <v>29.8</v>
      </c>
      <c r="DA33" s="641"/>
      <c r="DB33" s="641"/>
      <c r="DC33" s="642"/>
      <c r="DD33" s="626">
        <v>290404594</v>
      </c>
      <c r="DE33" s="639"/>
      <c r="DF33" s="639"/>
      <c r="DG33" s="639"/>
      <c r="DH33" s="639"/>
      <c r="DI33" s="639"/>
      <c r="DJ33" s="639"/>
      <c r="DK33" s="640"/>
      <c r="DL33" s="626">
        <v>226316153</v>
      </c>
      <c r="DM33" s="639"/>
      <c r="DN33" s="639"/>
      <c r="DO33" s="639"/>
      <c r="DP33" s="639"/>
      <c r="DQ33" s="639"/>
      <c r="DR33" s="639"/>
      <c r="DS33" s="639"/>
      <c r="DT33" s="639"/>
      <c r="DU33" s="639"/>
      <c r="DV33" s="640"/>
      <c r="DW33" s="643">
        <v>28.7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112243541</v>
      </c>
      <c r="CS34" s="621"/>
      <c r="CT34" s="621"/>
      <c r="CU34" s="621"/>
      <c r="CV34" s="621"/>
      <c r="CW34" s="621"/>
      <c r="CX34" s="621"/>
      <c r="CY34" s="622"/>
      <c r="CZ34" s="623">
        <v>7.1</v>
      </c>
      <c r="DA34" s="641"/>
      <c r="DB34" s="641"/>
      <c r="DC34" s="642"/>
      <c r="DD34" s="626">
        <v>71566564</v>
      </c>
      <c r="DE34" s="621"/>
      <c r="DF34" s="621"/>
      <c r="DG34" s="621"/>
      <c r="DH34" s="621"/>
      <c r="DI34" s="621"/>
      <c r="DJ34" s="621"/>
      <c r="DK34" s="622"/>
      <c r="DL34" s="626">
        <v>67324054</v>
      </c>
      <c r="DM34" s="621"/>
      <c r="DN34" s="621"/>
      <c r="DO34" s="621"/>
      <c r="DP34" s="621"/>
      <c r="DQ34" s="621"/>
      <c r="DR34" s="621"/>
      <c r="DS34" s="621"/>
      <c r="DT34" s="621"/>
      <c r="DU34" s="621"/>
      <c r="DV34" s="622"/>
      <c r="DW34" s="643">
        <v>8.5</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55459000</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167740623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-7410486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15352926</v>
      </c>
      <c r="CS35" s="639"/>
      <c r="CT35" s="639"/>
      <c r="CU35" s="639"/>
      <c r="CV35" s="639"/>
      <c r="CW35" s="639"/>
      <c r="CX35" s="639"/>
      <c r="CY35" s="640"/>
      <c r="CZ35" s="623">
        <v>1</v>
      </c>
      <c r="DA35" s="641"/>
      <c r="DB35" s="641"/>
      <c r="DC35" s="642"/>
      <c r="DD35" s="626">
        <v>10852964</v>
      </c>
      <c r="DE35" s="639"/>
      <c r="DF35" s="639"/>
      <c r="DG35" s="639"/>
      <c r="DH35" s="639"/>
      <c r="DI35" s="639"/>
      <c r="DJ35" s="639"/>
      <c r="DK35" s="640"/>
      <c r="DL35" s="626">
        <v>10442889</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1574838314</v>
      </c>
      <c r="S36" s="661"/>
      <c r="T36" s="661"/>
      <c r="U36" s="661"/>
      <c r="V36" s="661"/>
      <c r="W36" s="661"/>
      <c r="X36" s="661"/>
      <c r="Y36" s="664"/>
      <c r="Z36" s="665">
        <v>100</v>
      </c>
      <c r="AA36" s="665"/>
      <c r="AB36" s="665"/>
      <c r="AC36" s="665"/>
      <c r="AD36" s="666">
        <v>733395249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32492664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-22203445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116224222</v>
      </c>
      <c r="CS36" s="621"/>
      <c r="CT36" s="621"/>
      <c r="CU36" s="621"/>
      <c r="CV36" s="621"/>
      <c r="CW36" s="621"/>
      <c r="CX36" s="621"/>
      <c r="CY36" s="622"/>
      <c r="CZ36" s="623">
        <v>7.4</v>
      </c>
      <c r="DA36" s="641"/>
      <c r="DB36" s="641"/>
      <c r="DC36" s="642"/>
      <c r="DD36" s="626">
        <v>98173626</v>
      </c>
      <c r="DE36" s="621"/>
      <c r="DF36" s="621"/>
      <c r="DG36" s="621"/>
      <c r="DH36" s="621"/>
      <c r="DI36" s="621"/>
      <c r="DJ36" s="621"/>
      <c r="DK36" s="622"/>
      <c r="DL36" s="626">
        <v>74580226</v>
      </c>
      <c r="DM36" s="621"/>
      <c r="DN36" s="621"/>
      <c r="DO36" s="621"/>
      <c r="DP36" s="621"/>
      <c r="DQ36" s="621"/>
      <c r="DR36" s="621"/>
      <c r="DS36" s="621"/>
      <c r="DT36" s="621"/>
      <c r="DU36" s="621"/>
      <c r="DV36" s="622"/>
      <c r="DW36" s="643">
        <v>9.5</v>
      </c>
      <c r="DX36" s="644"/>
      <c r="DY36" s="644"/>
      <c r="DZ36" s="644"/>
      <c r="EA36" s="644"/>
      <c r="EB36" s="644"/>
      <c r="EC36" s="645"/>
    </row>
    <row r="37" spans="2:133" ht="11.25" customHeight="1">
      <c r="AQ37" s="646" t="s">
        <v>316</v>
      </c>
      <c r="AR37" s="647"/>
      <c r="AS37" s="647"/>
      <c r="AT37" s="647"/>
      <c r="AU37" s="647"/>
      <c r="AV37" s="647"/>
      <c r="AW37" s="647"/>
      <c r="AX37" s="647"/>
      <c r="AY37" s="648"/>
      <c r="AZ37" s="620">
        <v>11622107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445343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7353805</v>
      </c>
      <c r="CS37" s="639"/>
      <c r="CT37" s="639"/>
      <c r="CU37" s="639"/>
      <c r="CV37" s="639"/>
      <c r="CW37" s="639"/>
      <c r="CX37" s="639"/>
      <c r="CY37" s="640"/>
      <c r="CZ37" s="623">
        <v>0.5</v>
      </c>
      <c r="DA37" s="641"/>
      <c r="DB37" s="641"/>
      <c r="DC37" s="642"/>
      <c r="DD37" s="626">
        <v>4388491</v>
      </c>
      <c r="DE37" s="639"/>
      <c r="DF37" s="639"/>
      <c r="DG37" s="639"/>
      <c r="DH37" s="639"/>
      <c r="DI37" s="639"/>
      <c r="DJ37" s="639"/>
      <c r="DK37" s="640"/>
      <c r="DL37" s="626">
        <v>4156073</v>
      </c>
      <c r="DM37" s="639"/>
      <c r="DN37" s="639"/>
      <c r="DO37" s="639"/>
      <c r="DP37" s="639"/>
      <c r="DQ37" s="639"/>
      <c r="DR37" s="639"/>
      <c r="DS37" s="639"/>
      <c r="DT37" s="639"/>
      <c r="DU37" s="639"/>
      <c r="DV37" s="640"/>
      <c r="DW37" s="643">
        <v>0.5</v>
      </c>
      <c r="DX37" s="644"/>
      <c r="DY37" s="644"/>
      <c r="DZ37" s="644"/>
      <c r="EA37" s="644"/>
      <c r="EB37" s="644"/>
      <c r="EC37" s="645"/>
    </row>
    <row r="38" spans="2:133" ht="11.25" customHeight="1">
      <c r="AQ38" s="646" t="s">
        <v>319</v>
      </c>
      <c r="AR38" s="647"/>
      <c r="AS38" s="647"/>
      <c r="AT38" s="647"/>
      <c r="AU38" s="647"/>
      <c r="AV38" s="647"/>
      <c r="AW38" s="647"/>
      <c r="AX38" s="647"/>
      <c r="AY38" s="648"/>
      <c r="AZ38" s="620">
        <v>4587148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687153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127312346</v>
      </c>
      <c r="CS38" s="621"/>
      <c r="CT38" s="621"/>
      <c r="CU38" s="621"/>
      <c r="CV38" s="621"/>
      <c r="CW38" s="621"/>
      <c r="CX38" s="621"/>
      <c r="CY38" s="622"/>
      <c r="CZ38" s="623">
        <v>8.1</v>
      </c>
      <c r="DA38" s="641"/>
      <c r="DB38" s="641"/>
      <c r="DC38" s="642"/>
      <c r="DD38" s="626">
        <v>103199104</v>
      </c>
      <c r="DE38" s="621"/>
      <c r="DF38" s="621"/>
      <c r="DG38" s="621"/>
      <c r="DH38" s="621"/>
      <c r="DI38" s="621"/>
      <c r="DJ38" s="621"/>
      <c r="DK38" s="622"/>
      <c r="DL38" s="626">
        <v>73968984</v>
      </c>
      <c r="DM38" s="621"/>
      <c r="DN38" s="621"/>
      <c r="DO38" s="621"/>
      <c r="DP38" s="621"/>
      <c r="DQ38" s="621"/>
      <c r="DR38" s="621"/>
      <c r="DS38" s="621"/>
      <c r="DT38" s="621"/>
      <c r="DU38" s="621"/>
      <c r="DV38" s="622"/>
      <c r="DW38" s="643">
        <v>9.4</v>
      </c>
      <c r="DX38" s="644"/>
      <c r="DY38" s="644"/>
      <c r="DZ38" s="644"/>
      <c r="EA38" s="644"/>
      <c r="EB38" s="644"/>
      <c r="EC38" s="645"/>
    </row>
    <row r="39" spans="2:133" ht="11.25" customHeight="1">
      <c r="AQ39" s="646" t="s">
        <v>322</v>
      </c>
      <c r="AR39" s="647"/>
      <c r="AS39" s="647"/>
      <c r="AT39" s="647"/>
      <c r="AU39" s="647"/>
      <c r="AV39" s="647"/>
      <c r="AW39" s="647"/>
      <c r="AX39" s="647"/>
      <c r="AY39" s="648"/>
      <c r="AZ39" s="620">
        <v>4020784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6520477</v>
      </c>
      <c r="CS39" s="639"/>
      <c r="CT39" s="639"/>
      <c r="CU39" s="639"/>
      <c r="CV39" s="639"/>
      <c r="CW39" s="639"/>
      <c r="CX39" s="639"/>
      <c r="CY39" s="640"/>
      <c r="CZ39" s="623">
        <v>0.4</v>
      </c>
      <c r="DA39" s="641"/>
      <c r="DB39" s="641"/>
      <c r="DC39" s="642"/>
      <c r="DD39" s="626">
        <v>2205951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43226754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90917509</v>
      </c>
      <c r="CS40" s="621"/>
      <c r="CT40" s="621"/>
      <c r="CU40" s="621"/>
      <c r="CV40" s="621"/>
      <c r="CW40" s="621"/>
      <c r="CX40" s="621"/>
      <c r="CY40" s="622"/>
      <c r="CZ40" s="623">
        <v>5.8</v>
      </c>
      <c r="DA40" s="641"/>
      <c r="DB40" s="641"/>
      <c r="DC40" s="642"/>
      <c r="DD40" s="626">
        <v>4406385</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71791166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100112007</v>
      </c>
      <c r="CS42" s="621"/>
      <c r="CT42" s="621"/>
      <c r="CU42" s="621"/>
      <c r="CV42" s="621"/>
      <c r="CW42" s="621"/>
      <c r="CX42" s="621"/>
      <c r="CY42" s="622"/>
      <c r="CZ42" s="623">
        <v>6.4</v>
      </c>
      <c r="DA42" s="624"/>
      <c r="DB42" s="624"/>
      <c r="DC42" s="625"/>
      <c r="DD42" s="626">
        <v>38228746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2039716</v>
      </c>
      <c r="CS43" s="639"/>
      <c r="CT43" s="639"/>
      <c r="CU43" s="639"/>
      <c r="CV43" s="639"/>
      <c r="CW43" s="639"/>
      <c r="CX43" s="639"/>
      <c r="CY43" s="640"/>
      <c r="CZ43" s="623">
        <v>0.1</v>
      </c>
      <c r="DA43" s="641"/>
      <c r="DB43" s="641"/>
      <c r="DC43" s="642"/>
      <c r="DD43" s="626">
        <v>1953299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100112007</v>
      </c>
      <c r="CS44" s="621"/>
      <c r="CT44" s="621"/>
      <c r="CU44" s="621"/>
      <c r="CV44" s="621"/>
      <c r="CW44" s="621"/>
      <c r="CX44" s="621"/>
      <c r="CY44" s="622"/>
      <c r="CZ44" s="623">
        <v>6.4</v>
      </c>
      <c r="DA44" s="624"/>
      <c r="DB44" s="624"/>
      <c r="DC44" s="625"/>
      <c r="DD44" s="626">
        <v>38228746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55394346</v>
      </c>
      <c r="CS45" s="639"/>
      <c r="CT45" s="639"/>
      <c r="CU45" s="639"/>
      <c r="CV45" s="639"/>
      <c r="CW45" s="639"/>
      <c r="CX45" s="639"/>
      <c r="CY45" s="640"/>
      <c r="CZ45" s="623">
        <v>3.5</v>
      </c>
      <c r="DA45" s="641"/>
      <c r="DB45" s="641"/>
      <c r="DC45" s="642"/>
      <c r="DD45" s="626">
        <v>9558406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41185960</v>
      </c>
      <c r="CS46" s="621"/>
      <c r="CT46" s="621"/>
      <c r="CU46" s="621"/>
      <c r="CV46" s="621"/>
      <c r="CW46" s="621"/>
      <c r="CX46" s="621"/>
      <c r="CY46" s="622"/>
      <c r="CZ46" s="623">
        <v>2.6</v>
      </c>
      <c r="DA46" s="624"/>
      <c r="DB46" s="624"/>
      <c r="DC46" s="625"/>
      <c r="DD46" s="626">
        <v>28327639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1572847730</v>
      </c>
      <c r="CS49" s="605"/>
      <c r="CT49" s="605"/>
      <c r="CU49" s="605"/>
      <c r="CV49" s="605"/>
      <c r="CW49" s="605"/>
      <c r="CX49" s="605"/>
      <c r="CY49" s="606"/>
      <c r="CZ49" s="607">
        <v>100</v>
      </c>
      <c r="DA49" s="608"/>
      <c r="DB49" s="608"/>
      <c r="DC49" s="609"/>
      <c r="DD49" s="610">
        <v>892168197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1583311</v>
      </c>
      <c r="R7" s="1134"/>
      <c r="S7" s="1134"/>
      <c r="T7" s="1134"/>
      <c r="U7" s="1134"/>
      <c r="V7" s="1134">
        <v>1581889</v>
      </c>
      <c r="W7" s="1134"/>
      <c r="X7" s="1134"/>
      <c r="Y7" s="1134"/>
      <c r="Z7" s="1134"/>
      <c r="AA7" s="1134">
        <v>1422</v>
      </c>
      <c r="AB7" s="1134"/>
      <c r="AC7" s="1134"/>
      <c r="AD7" s="1134"/>
      <c r="AE7" s="1135"/>
      <c r="AF7" s="1136">
        <v>400</v>
      </c>
      <c r="AG7" s="1137"/>
      <c r="AH7" s="1137"/>
      <c r="AI7" s="1137"/>
      <c r="AJ7" s="1138"/>
      <c r="AK7" s="1120">
        <v>96409</v>
      </c>
      <c r="AL7" s="1121"/>
      <c r="AM7" s="1121"/>
      <c r="AN7" s="1121"/>
      <c r="AO7" s="1121"/>
      <c r="AP7" s="1121">
        <v>2941117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573</v>
      </c>
      <c r="BT7" s="1125"/>
      <c r="BU7" s="1125"/>
      <c r="BV7" s="1125"/>
      <c r="BW7" s="1125"/>
      <c r="BX7" s="1125"/>
      <c r="BY7" s="1125"/>
      <c r="BZ7" s="1125"/>
      <c r="CA7" s="1125"/>
      <c r="CB7" s="1125"/>
      <c r="CC7" s="1125"/>
      <c r="CD7" s="1125"/>
      <c r="CE7" s="1125"/>
      <c r="CF7" s="1125"/>
      <c r="CG7" s="1126"/>
      <c r="CH7" s="1117">
        <v>-36</v>
      </c>
      <c r="CI7" s="1118"/>
      <c r="CJ7" s="1118"/>
      <c r="CK7" s="1118"/>
      <c r="CL7" s="1119"/>
      <c r="CM7" s="1117">
        <v>732</v>
      </c>
      <c r="CN7" s="1118"/>
      <c r="CO7" s="1118"/>
      <c r="CP7" s="1118"/>
      <c r="CQ7" s="1119"/>
      <c r="CR7" s="1117">
        <v>200</v>
      </c>
      <c r="CS7" s="1118"/>
      <c r="CT7" s="1118"/>
      <c r="CU7" s="1118"/>
      <c r="CV7" s="1119"/>
      <c r="CW7" s="1117">
        <v>40</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730</v>
      </c>
      <c r="R8" s="1073"/>
      <c r="S8" s="1073"/>
      <c r="T8" s="1073"/>
      <c r="U8" s="1073"/>
      <c r="V8" s="1073">
        <v>186</v>
      </c>
      <c r="W8" s="1073"/>
      <c r="X8" s="1073"/>
      <c r="Y8" s="1073"/>
      <c r="Z8" s="1073"/>
      <c r="AA8" s="1073">
        <v>544</v>
      </c>
      <c r="AB8" s="1073"/>
      <c r="AC8" s="1073"/>
      <c r="AD8" s="1073"/>
      <c r="AE8" s="1074"/>
      <c r="AF8" s="1048">
        <v>0</v>
      </c>
      <c r="AG8" s="1049"/>
      <c r="AH8" s="1049"/>
      <c r="AI8" s="1049"/>
      <c r="AJ8" s="1050"/>
      <c r="AK8" s="1115">
        <v>12</v>
      </c>
      <c r="AL8" s="1116"/>
      <c r="AM8" s="1116"/>
      <c r="AN8" s="1116"/>
      <c r="AO8" s="1116"/>
      <c r="AP8" s="1116">
        <v>2493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574</v>
      </c>
      <c r="BT8" s="1044"/>
      <c r="BU8" s="1044"/>
      <c r="BV8" s="1044"/>
      <c r="BW8" s="1044"/>
      <c r="BX8" s="1044"/>
      <c r="BY8" s="1044"/>
      <c r="BZ8" s="1044"/>
      <c r="CA8" s="1044"/>
      <c r="CB8" s="1044"/>
      <c r="CC8" s="1044"/>
      <c r="CD8" s="1044"/>
      <c r="CE8" s="1044"/>
      <c r="CF8" s="1044"/>
      <c r="CG8" s="1045"/>
      <c r="CH8" s="1018">
        <v>199</v>
      </c>
      <c r="CI8" s="1019"/>
      <c r="CJ8" s="1019"/>
      <c r="CK8" s="1019"/>
      <c r="CL8" s="1020"/>
      <c r="CM8" s="1018">
        <v>1258</v>
      </c>
      <c r="CN8" s="1019"/>
      <c r="CO8" s="1019"/>
      <c r="CP8" s="1019"/>
      <c r="CQ8" s="1020"/>
      <c r="CR8" s="1018">
        <v>100</v>
      </c>
      <c r="CS8" s="1019"/>
      <c r="CT8" s="1019"/>
      <c r="CU8" s="1019"/>
      <c r="CV8" s="1020"/>
      <c r="CW8" s="1018">
        <v>27</v>
      </c>
      <c r="CX8" s="1019"/>
      <c r="CY8" s="1019"/>
      <c r="CZ8" s="1019"/>
      <c r="DA8" s="1020"/>
      <c r="DB8" s="1018" t="s">
        <v>481</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499</v>
      </c>
      <c r="R9" s="1073"/>
      <c r="S9" s="1073"/>
      <c r="T9" s="1073"/>
      <c r="U9" s="1073"/>
      <c r="V9" s="1073">
        <v>499</v>
      </c>
      <c r="W9" s="1073"/>
      <c r="X9" s="1073"/>
      <c r="Y9" s="1073"/>
      <c r="Z9" s="1073"/>
      <c r="AA9" s="1073">
        <v>0</v>
      </c>
      <c r="AB9" s="1073"/>
      <c r="AC9" s="1073"/>
      <c r="AD9" s="1073"/>
      <c r="AE9" s="1074"/>
      <c r="AF9" s="1048">
        <v>0</v>
      </c>
      <c r="AG9" s="1049"/>
      <c r="AH9" s="1049"/>
      <c r="AI9" s="1049"/>
      <c r="AJ9" s="1050"/>
      <c r="AK9" s="1115">
        <v>92</v>
      </c>
      <c r="AL9" s="1116"/>
      <c r="AM9" s="1116"/>
      <c r="AN9" s="1116"/>
      <c r="AO9" s="1116"/>
      <c r="AP9" s="1116" t="s">
        <v>549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575</v>
      </c>
      <c r="BT9" s="1044"/>
      <c r="BU9" s="1044"/>
      <c r="BV9" s="1044"/>
      <c r="BW9" s="1044"/>
      <c r="BX9" s="1044"/>
      <c r="BY9" s="1044"/>
      <c r="BZ9" s="1044"/>
      <c r="CA9" s="1044"/>
      <c r="CB9" s="1044"/>
      <c r="CC9" s="1044"/>
      <c r="CD9" s="1044"/>
      <c r="CE9" s="1044"/>
      <c r="CF9" s="1044"/>
      <c r="CG9" s="1045"/>
      <c r="CH9" s="1018">
        <v>-6</v>
      </c>
      <c r="CI9" s="1019"/>
      <c r="CJ9" s="1019"/>
      <c r="CK9" s="1019"/>
      <c r="CL9" s="1020"/>
      <c r="CM9" s="1018">
        <v>1051</v>
      </c>
      <c r="CN9" s="1019"/>
      <c r="CO9" s="1019"/>
      <c r="CP9" s="1019"/>
      <c r="CQ9" s="1020"/>
      <c r="CR9" s="1018">
        <v>25</v>
      </c>
      <c r="CS9" s="1019"/>
      <c r="CT9" s="1019"/>
      <c r="CU9" s="1019"/>
      <c r="CV9" s="1020"/>
      <c r="CW9" s="1018">
        <v>331</v>
      </c>
      <c r="CX9" s="1019"/>
      <c r="CY9" s="1019"/>
      <c r="CZ9" s="1019"/>
      <c r="DA9" s="1020"/>
      <c r="DB9" s="1018" t="s">
        <v>481</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804026</v>
      </c>
      <c r="R10" s="1073"/>
      <c r="S10" s="1073"/>
      <c r="T10" s="1073"/>
      <c r="U10" s="1073"/>
      <c r="V10" s="1073">
        <v>804026</v>
      </c>
      <c r="W10" s="1073"/>
      <c r="X10" s="1073"/>
      <c r="Y10" s="1073"/>
      <c r="Z10" s="1073"/>
      <c r="AA10" s="1073">
        <v>0</v>
      </c>
      <c r="AB10" s="1073"/>
      <c r="AC10" s="1073"/>
      <c r="AD10" s="1073"/>
      <c r="AE10" s="1074"/>
      <c r="AF10" s="1048">
        <v>0</v>
      </c>
      <c r="AG10" s="1049"/>
      <c r="AH10" s="1049"/>
      <c r="AI10" s="1049"/>
      <c r="AJ10" s="1050"/>
      <c r="AK10" s="1115">
        <v>537918</v>
      </c>
      <c r="AL10" s="1116"/>
      <c r="AM10" s="1116"/>
      <c r="AN10" s="1116"/>
      <c r="AO10" s="1116"/>
      <c r="AP10" s="1116" t="s">
        <v>549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576</v>
      </c>
      <c r="BT10" s="1044"/>
      <c r="BU10" s="1044"/>
      <c r="BV10" s="1044"/>
      <c r="BW10" s="1044"/>
      <c r="BX10" s="1044"/>
      <c r="BY10" s="1044"/>
      <c r="BZ10" s="1044"/>
      <c r="CA10" s="1044"/>
      <c r="CB10" s="1044"/>
      <c r="CC10" s="1044"/>
      <c r="CD10" s="1044"/>
      <c r="CE10" s="1044"/>
      <c r="CF10" s="1044"/>
      <c r="CG10" s="1045"/>
      <c r="CH10" s="1018">
        <v>161</v>
      </c>
      <c r="CI10" s="1019"/>
      <c r="CJ10" s="1019"/>
      <c r="CK10" s="1019"/>
      <c r="CL10" s="1020"/>
      <c r="CM10" s="1018">
        <v>1192</v>
      </c>
      <c r="CN10" s="1019"/>
      <c r="CO10" s="1019"/>
      <c r="CP10" s="1019"/>
      <c r="CQ10" s="1020"/>
      <c r="CR10" s="1018">
        <v>30</v>
      </c>
      <c r="CS10" s="1019"/>
      <c r="CT10" s="1019"/>
      <c r="CU10" s="1019"/>
      <c r="CV10" s="1020"/>
      <c r="CW10" s="1018" t="s">
        <v>549</v>
      </c>
      <c r="CX10" s="1019"/>
      <c r="CY10" s="1019"/>
      <c r="CZ10" s="1019"/>
      <c r="DA10" s="1020"/>
      <c r="DB10" s="1018" t="s">
        <v>481</v>
      </c>
      <c r="DC10" s="1019"/>
      <c r="DD10" s="1019"/>
      <c r="DE10" s="1019"/>
      <c r="DF10" s="1020"/>
      <c r="DG10" s="1018" t="s">
        <v>481</v>
      </c>
      <c r="DH10" s="1019"/>
      <c r="DI10" s="1019"/>
      <c r="DJ10" s="1019"/>
      <c r="DK10" s="1020"/>
      <c r="DL10" s="1018" t="s">
        <v>481</v>
      </c>
      <c r="DM10" s="1019"/>
      <c r="DN10" s="1019"/>
      <c r="DO10" s="1019"/>
      <c r="DP10" s="1020"/>
      <c r="DQ10" s="1018" t="s">
        <v>481</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577</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3256</v>
      </c>
      <c r="CN11" s="1019"/>
      <c r="CO11" s="1019"/>
      <c r="CP11" s="1019"/>
      <c r="CQ11" s="1020"/>
      <c r="CR11" s="1018">
        <v>250</v>
      </c>
      <c r="CS11" s="1019"/>
      <c r="CT11" s="1019"/>
      <c r="CU11" s="1019"/>
      <c r="CV11" s="1020"/>
      <c r="CW11" s="1018" t="s">
        <v>481</v>
      </c>
      <c r="CX11" s="1019"/>
      <c r="CY11" s="1019"/>
      <c r="CZ11" s="1019"/>
      <c r="DA11" s="1020"/>
      <c r="DB11" s="1018" t="s">
        <v>481</v>
      </c>
      <c r="DC11" s="1019"/>
      <c r="DD11" s="1019"/>
      <c r="DE11" s="1019"/>
      <c r="DF11" s="1020"/>
      <c r="DG11" s="1018" t="s">
        <v>481</v>
      </c>
      <c r="DH11" s="1019"/>
      <c r="DI11" s="1019"/>
      <c r="DJ11" s="1019"/>
      <c r="DK11" s="1020"/>
      <c r="DL11" s="1018" t="s">
        <v>481</v>
      </c>
      <c r="DM11" s="1019"/>
      <c r="DN11" s="1019"/>
      <c r="DO11" s="1019"/>
      <c r="DP11" s="1020"/>
      <c r="DQ11" s="1018" t="s">
        <v>481</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578</v>
      </c>
      <c r="BT12" s="1044"/>
      <c r="BU12" s="1044"/>
      <c r="BV12" s="1044"/>
      <c r="BW12" s="1044"/>
      <c r="BX12" s="1044"/>
      <c r="BY12" s="1044"/>
      <c r="BZ12" s="1044"/>
      <c r="CA12" s="1044"/>
      <c r="CB12" s="1044"/>
      <c r="CC12" s="1044"/>
      <c r="CD12" s="1044"/>
      <c r="CE12" s="1044"/>
      <c r="CF12" s="1044"/>
      <c r="CG12" s="1045"/>
      <c r="CH12" s="1018">
        <v>309</v>
      </c>
      <c r="CI12" s="1019"/>
      <c r="CJ12" s="1019"/>
      <c r="CK12" s="1019"/>
      <c r="CL12" s="1020"/>
      <c r="CM12" s="1018">
        <v>10684</v>
      </c>
      <c r="CN12" s="1019"/>
      <c r="CO12" s="1019"/>
      <c r="CP12" s="1019"/>
      <c r="CQ12" s="1020"/>
      <c r="CR12" s="1018">
        <v>302</v>
      </c>
      <c r="CS12" s="1019"/>
      <c r="CT12" s="1019"/>
      <c r="CU12" s="1019"/>
      <c r="CV12" s="1020"/>
      <c r="CW12" s="1018" t="s">
        <v>481</v>
      </c>
      <c r="CX12" s="1019"/>
      <c r="CY12" s="1019"/>
      <c r="CZ12" s="1019"/>
      <c r="DA12" s="1020"/>
      <c r="DB12" s="1018" t="s">
        <v>481</v>
      </c>
      <c r="DC12" s="1019"/>
      <c r="DD12" s="1019"/>
      <c r="DE12" s="1019"/>
      <c r="DF12" s="1020"/>
      <c r="DG12" s="1018" t="s">
        <v>481</v>
      </c>
      <c r="DH12" s="1019"/>
      <c r="DI12" s="1019"/>
      <c r="DJ12" s="1019"/>
      <c r="DK12" s="1020"/>
      <c r="DL12" s="1018" t="s">
        <v>481</v>
      </c>
      <c r="DM12" s="1019"/>
      <c r="DN12" s="1019"/>
      <c r="DO12" s="1019"/>
      <c r="DP12" s="1020"/>
      <c r="DQ12" s="1018" t="s">
        <v>481</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t="s">
        <v>579</v>
      </c>
      <c r="BS13" s="1043" t="s">
        <v>580</v>
      </c>
      <c r="BT13" s="1044"/>
      <c r="BU13" s="1044"/>
      <c r="BV13" s="1044"/>
      <c r="BW13" s="1044"/>
      <c r="BX13" s="1044"/>
      <c r="BY13" s="1044"/>
      <c r="BZ13" s="1044"/>
      <c r="CA13" s="1044"/>
      <c r="CB13" s="1044"/>
      <c r="CC13" s="1044"/>
      <c r="CD13" s="1044"/>
      <c r="CE13" s="1044"/>
      <c r="CF13" s="1044"/>
      <c r="CG13" s="1045"/>
      <c r="CH13" s="1018">
        <v>2300</v>
      </c>
      <c r="CI13" s="1019"/>
      <c r="CJ13" s="1019"/>
      <c r="CK13" s="1019"/>
      <c r="CL13" s="1020"/>
      <c r="CM13" s="1018">
        <v>-14712</v>
      </c>
      <c r="CN13" s="1019"/>
      <c r="CO13" s="1019"/>
      <c r="CP13" s="1019"/>
      <c r="CQ13" s="1020"/>
      <c r="CR13" s="1018">
        <v>11500</v>
      </c>
      <c r="CS13" s="1019"/>
      <c r="CT13" s="1019"/>
      <c r="CU13" s="1019"/>
      <c r="CV13" s="1020"/>
      <c r="CW13" s="1018">
        <v>12</v>
      </c>
      <c r="CX13" s="1019"/>
      <c r="CY13" s="1019"/>
      <c r="CZ13" s="1019"/>
      <c r="DA13" s="1020"/>
      <c r="DB13" s="1018">
        <v>15621</v>
      </c>
      <c r="DC13" s="1019"/>
      <c r="DD13" s="1019"/>
      <c r="DE13" s="1019"/>
      <c r="DF13" s="1020"/>
      <c r="DG13" s="1018" t="s">
        <v>481</v>
      </c>
      <c r="DH13" s="1019"/>
      <c r="DI13" s="1019"/>
      <c r="DJ13" s="1019"/>
      <c r="DK13" s="1020"/>
      <c r="DL13" s="1018">
        <v>20246</v>
      </c>
      <c r="DM13" s="1019"/>
      <c r="DN13" s="1019"/>
      <c r="DO13" s="1019"/>
      <c r="DP13" s="1020"/>
      <c r="DQ13" s="1018">
        <v>20246</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581</v>
      </c>
      <c r="BT14" s="1044"/>
      <c r="BU14" s="1044"/>
      <c r="BV14" s="1044"/>
      <c r="BW14" s="1044"/>
      <c r="BX14" s="1044"/>
      <c r="BY14" s="1044"/>
      <c r="BZ14" s="1044"/>
      <c r="CA14" s="1044"/>
      <c r="CB14" s="1044"/>
      <c r="CC14" s="1044"/>
      <c r="CD14" s="1044"/>
      <c r="CE14" s="1044"/>
      <c r="CF14" s="1044"/>
      <c r="CG14" s="1045"/>
      <c r="CH14" s="1018">
        <v>11</v>
      </c>
      <c r="CI14" s="1019"/>
      <c r="CJ14" s="1019"/>
      <c r="CK14" s="1019"/>
      <c r="CL14" s="1020"/>
      <c r="CM14" s="1018">
        <v>79</v>
      </c>
      <c r="CN14" s="1019"/>
      <c r="CO14" s="1019"/>
      <c r="CP14" s="1019"/>
      <c r="CQ14" s="1020"/>
      <c r="CR14" s="1018">
        <v>330</v>
      </c>
      <c r="CS14" s="1019"/>
      <c r="CT14" s="1019"/>
      <c r="CU14" s="1019"/>
      <c r="CV14" s="1020"/>
      <c r="CW14" s="1018" t="s">
        <v>481</v>
      </c>
      <c r="CX14" s="1019"/>
      <c r="CY14" s="1019"/>
      <c r="CZ14" s="1019"/>
      <c r="DA14" s="1020"/>
      <c r="DB14" s="1018" t="s">
        <v>481</v>
      </c>
      <c r="DC14" s="1019"/>
      <c r="DD14" s="1019"/>
      <c r="DE14" s="1019"/>
      <c r="DF14" s="1020"/>
      <c r="DG14" s="1018" t="s">
        <v>481</v>
      </c>
      <c r="DH14" s="1019"/>
      <c r="DI14" s="1019"/>
      <c r="DJ14" s="1019"/>
      <c r="DK14" s="1020"/>
      <c r="DL14" s="1018" t="s">
        <v>481</v>
      </c>
      <c r="DM14" s="1019"/>
      <c r="DN14" s="1019"/>
      <c r="DO14" s="1019"/>
      <c r="DP14" s="1020"/>
      <c r="DQ14" s="1018" t="s">
        <v>481</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582</v>
      </c>
      <c r="BT15" s="1044"/>
      <c r="BU15" s="1044"/>
      <c r="BV15" s="1044"/>
      <c r="BW15" s="1044"/>
      <c r="BX15" s="1044"/>
      <c r="BY15" s="1044"/>
      <c r="BZ15" s="1044"/>
      <c r="CA15" s="1044"/>
      <c r="CB15" s="1044"/>
      <c r="CC15" s="1044"/>
      <c r="CD15" s="1044"/>
      <c r="CE15" s="1044"/>
      <c r="CF15" s="1044"/>
      <c r="CG15" s="1045"/>
      <c r="CH15" s="1018">
        <v>26</v>
      </c>
      <c r="CI15" s="1019"/>
      <c r="CJ15" s="1019"/>
      <c r="CK15" s="1019"/>
      <c r="CL15" s="1020"/>
      <c r="CM15" s="1018">
        <v>457</v>
      </c>
      <c r="CN15" s="1019"/>
      <c r="CO15" s="1019"/>
      <c r="CP15" s="1019"/>
      <c r="CQ15" s="1020"/>
      <c r="CR15" s="1018">
        <v>50</v>
      </c>
      <c r="CS15" s="1019"/>
      <c r="CT15" s="1019"/>
      <c r="CU15" s="1019"/>
      <c r="CV15" s="1020"/>
      <c r="CW15" s="1018">
        <v>320</v>
      </c>
      <c r="CX15" s="1019"/>
      <c r="CY15" s="1019"/>
      <c r="CZ15" s="1019"/>
      <c r="DA15" s="1020"/>
      <c r="DB15" s="1018" t="s">
        <v>481</v>
      </c>
      <c r="DC15" s="1019"/>
      <c r="DD15" s="1019"/>
      <c r="DE15" s="1019"/>
      <c r="DF15" s="1020"/>
      <c r="DG15" s="1018" t="s">
        <v>481</v>
      </c>
      <c r="DH15" s="1019"/>
      <c r="DI15" s="1019"/>
      <c r="DJ15" s="1019"/>
      <c r="DK15" s="1020"/>
      <c r="DL15" s="1018" t="s">
        <v>481</v>
      </c>
      <c r="DM15" s="1019"/>
      <c r="DN15" s="1019"/>
      <c r="DO15" s="1019"/>
      <c r="DP15" s="1020"/>
      <c r="DQ15" s="1018" t="s">
        <v>481</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t="s">
        <v>579</v>
      </c>
      <c r="BS16" s="1043" t="s">
        <v>583</v>
      </c>
      <c r="BT16" s="1044"/>
      <c r="BU16" s="1044"/>
      <c r="BV16" s="1044"/>
      <c r="BW16" s="1044"/>
      <c r="BX16" s="1044"/>
      <c r="BY16" s="1044"/>
      <c r="BZ16" s="1044"/>
      <c r="CA16" s="1044"/>
      <c r="CB16" s="1044"/>
      <c r="CC16" s="1044"/>
      <c r="CD16" s="1044"/>
      <c r="CE16" s="1044"/>
      <c r="CF16" s="1044"/>
      <c r="CG16" s="1045"/>
      <c r="CH16" s="1018">
        <v>482</v>
      </c>
      <c r="CI16" s="1019"/>
      <c r="CJ16" s="1019"/>
      <c r="CK16" s="1019"/>
      <c r="CL16" s="1020"/>
      <c r="CM16" s="1018">
        <v>89213</v>
      </c>
      <c r="CN16" s="1019"/>
      <c r="CO16" s="1019"/>
      <c r="CP16" s="1019"/>
      <c r="CQ16" s="1020"/>
      <c r="CR16" s="1018">
        <v>102299</v>
      </c>
      <c r="CS16" s="1019"/>
      <c r="CT16" s="1019"/>
      <c r="CU16" s="1019"/>
      <c r="CV16" s="1020"/>
      <c r="CW16" s="1018">
        <v>12975</v>
      </c>
      <c r="CX16" s="1019"/>
      <c r="CY16" s="1019"/>
      <c r="CZ16" s="1019"/>
      <c r="DA16" s="1020"/>
      <c r="DB16" s="1018">
        <v>3682</v>
      </c>
      <c r="DC16" s="1019"/>
      <c r="DD16" s="1019"/>
      <c r="DE16" s="1019"/>
      <c r="DF16" s="1020"/>
      <c r="DG16" s="1018" t="s">
        <v>481</v>
      </c>
      <c r="DH16" s="1019"/>
      <c r="DI16" s="1019"/>
      <c r="DJ16" s="1019"/>
      <c r="DK16" s="1020"/>
      <c r="DL16" s="1018" t="s">
        <v>481</v>
      </c>
      <c r="DM16" s="1019"/>
      <c r="DN16" s="1019"/>
      <c r="DO16" s="1019"/>
      <c r="DP16" s="1020"/>
      <c r="DQ16" s="1018" t="s">
        <v>481</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t="s">
        <v>579</v>
      </c>
      <c r="BS17" s="1043" t="s">
        <v>584</v>
      </c>
      <c r="BT17" s="1044"/>
      <c r="BU17" s="1044"/>
      <c r="BV17" s="1044"/>
      <c r="BW17" s="1044"/>
      <c r="BX17" s="1044"/>
      <c r="BY17" s="1044"/>
      <c r="BZ17" s="1044"/>
      <c r="CA17" s="1044"/>
      <c r="CB17" s="1044"/>
      <c r="CC17" s="1044"/>
      <c r="CD17" s="1044"/>
      <c r="CE17" s="1044"/>
      <c r="CF17" s="1044"/>
      <c r="CG17" s="1045"/>
      <c r="CH17" s="1018">
        <v>167</v>
      </c>
      <c r="CI17" s="1019"/>
      <c r="CJ17" s="1019"/>
      <c r="CK17" s="1019"/>
      <c r="CL17" s="1020"/>
      <c r="CM17" s="1018">
        <v>4675</v>
      </c>
      <c r="CN17" s="1019"/>
      <c r="CO17" s="1019"/>
      <c r="CP17" s="1019"/>
      <c r="CQ17" s="1020"/>
      <c r="CR17" s="1018">
        <v>4853</v>
      </c>
      <c r="CS17" s="1019"/>
      <c r="CT17" s="1019"/>
      <c r="CU17" s="1019"/>
      <c r="CV17" s="1020"/>
      <c r="CW17" s="1018">
        <v>1126</v>
      </c>
      <c r="CX17" s="1019"/>
      <c r="CY17" s="1019"/>
      <c r="CZ17" s="1019"/>
      <c r="DA17" s="1020"/>
      <c r="DB17" s="1018" t="s">
        <v>481</v>
      </c>
      <c r="DC17" s="1019"/>
      <c r="DD17" s="1019"/>
      <c r="DE17" s="1019"/>
      <c r="DF17" s="1020"/>
      <c r="DG17" s="1018" t="s">
        <v>481</v>
      </c>
      <c r="DH17" s="1019"/>
      <c r="DI17" s="1019"/>
      <c r="DJ17" s="1019"/>
      <c r="DK17" s="1020"/>
      <c r="DL17" s="1018" t="s">
        <v>481</v>
      </c>
      <c r="DM17" s="1019"/>
      <c r="DN17" s="1019"/>
      <c r="DO17" s="1019"/>
      <c r="DP17" s="1020"/>
      <c r="DQ17" s="1018" t="s">
        <v>481</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585</v>
      </c>
      <c r="BT18" s="1044"/>
      <c r="BU18" s="1044"/>
      <c r="BV18" s="1044"/>
      <c r="BW18" s="1044"/>
      <c r="BX18" s="1044"/>
      <c r="BY18" s="1044"/>
      <c r="BZ18" s="1044"/>
      <c r="CA18" s="1044"/>
      <c r="CB18" s="1044"/>
      <c r="CC18" s="1044"/>
      <c r="CD18" s="1044"/>
      <c r="CE18" s="1044"/>
      <c r="CF18" s="1044"/>
      <c r="CG18" s="1045"/>
      <c r="CH18" s="1018">
        <v>660</v>
      </c>
      <c r="CI18" s="1019"/>
      <c r="CJ18" s="1019"/>
      <c r="CK18" s="1019"/>
      <c r="CL18" s="1020"/>
      <c r="CM18" s="1018">
        <v>6633</v>
      </c>
      <c r="CN18" s="1019"/>
      <c r="CO18" s="1019"/>
      <c r="CP18" s="1019"/>
      <c r="CQ18" s="1020"/>
      <c r="CR18" s="1018">
        <v>4505</v>
      </c>
      <c r="CS18" s="1019"/>
      <c r="CT18" s="1019"/>
      <c r="CU18" s="1019"/>
      <c r="CV18" s="1020"/>
      <c r="CW18" s="1018" t="s">
        <v>481</v>
      </c>
      <c r="CX18" s="1019"/>
      <c r="CY18" s="1019"/>
      <c r="CZ18" s="1019"/>
      <c r="DA18" s="1020"/>
      <c r="DB18" s="1018" t="s">
        <v>481</v>
      </c>
      <c r="DC18" s="1019"/>
      <c r="DD18" s="1019"/>
      <c r="DE18" s="1019"/>
      <c r="DF18" s="1020"/>
      <c r="DG18" s="1018" t="s">
        <v>481</v>
      </c>
      <c r="DH18" s="1019"/>
      <c r="DI18" s="1019"/>
      <c r="DJ18" s="1019"/>
      <c r="DK18" s="1020"/>
      <c r="DL18" s="1018" t="s">
        <v>481</v>
      </c>
      <c r="DM18" s="1019"/>
      <c r="DN18" s="1019"/>
      <c r="DO18" s="1019"/>
      <c r="DP18" s="1020"/>
      <c r="DQ18" s="1018" t="s">
        <v>481</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t="s">
        <v>579</v>
      </c>
      <c r="BS19" s="1043" t="s">
        <v>586</v>
      </c>
      <c r="BT19" s="1044"/>
      <c r="BU19" s="1044"/>
      <c r="BV19" s="1044"/>
      <c r="BW19" s="1044"/>
      <c r="BX19" s="1044"/>
      <c r="BY19" s="1044"/>
      <c r="BZ19" s="1044"/>
      <c r="CA19" s="1044"/>
      <c r="CB19" s="1044"/>
      <c r="CC19" s="1044"/>
      <c r="CD19" s="1044"/>
      <c r="CE19" s="1044"/>
      <c r="CF19" s="1044"/>
      <c r="CG19" s="1045"/>
      <c r="CH19" s="1018">
        <v>296</v>
      </c>
      <c r="CI19" s="1019"/>
      <c r="CJ19" s="1019"/>
      <c r="CK19" s="1019"/>
      <c r="CL19" s="1020"/>
      <c r="CM19" s="1018">
        <v>4199</v>
      </c>
      <c r="CN19" s="1019"/>
      <c r="CO19" s="1019"/>
      <c r="CP19" s="1019"/>
      <c r="CQ19" s="1020"/>
      <c r="CR19" s="1018">
        <v>26890</v>
      </c>
      <c r="CS19" s="1019"/>
      <c r="CT19" s="1019"/>
      <c r="CU19" s="1019"/>
      <c r="CV19" s="1020"/>
      <c r="CW19" s="1018">
        <v>381</v>
      </c>
      <c r="CX19" s="1019"/>
      <c r="CY19" s="1019"/>
      <c r="CZ19" s="1019"/>
      <c r="DA19" s="1020"/>
      <c r="DB19" s="1018">
        <v>6580</v>
      </c>
      <c r="DC19" s="1019"/>
      <c r="DD19" s="1019"/>
      <c r="DE19" s="1019"/>
      <c r="DF19" s="1020"/>
      <c r="DG19" s="1018" t="s">
        <v>481</v>
      </c>
      <c r="DH19" s="1019"/>
      <c r="DI19" s="1019"/>
      <c r="DJ19" s="1019"/>
      <c r="DK19" s="1020"/>
      <c r="DL19" s="1018">
        <v>4176</v>
      </c>
      <c r="DM19" s="1019"/>
      <c r="DN19" s="1019"/>
      <c r="DO19" s="1019"/>
      <c r="DP19" s="1020"/>
      <c r="DQ19" s="1018">
        <v>4176</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587</v>
      </c>
      <c r="BT20" s="1044"/>
      <c r="BU20" s="1044"/>
      <c r="BV20" s="1044"/>
      <c r="BW20" s="1044"/>
      <c r="BX20" s="1044"/>
      <c r="BY20" s="1044"/>
      <c r="BZ20" s="1044"/>
      <c r="CA20" s="1044"/>
      <c r="CB20" s="1044"/>
      <c r="CC20" s="1044"/>
      <c r="CD20" s="1044"/>
      <c r="CE20" s="1044"/>
      <c r="CF20" s="1044"/>
      <c r="CG20" s="1045"/>
      <c r="CH20" s="1018">
        <v>-237</v>
      </c>
      <c r="CI20" s="1019"/>
      <c r="CJ20" s="1019"/>
      <c r="CK20" s="1019"/>
      <c r="CL20" s="1020"/>
      <c r="CM20" s="1018">
        <v>14843</v>
      </c>
      <c r="CN20" s="1019"/>
      <c r="CO20" s="1019"/>
      <c r="CP20" s="1019"/>
      <c r="CQ20" s="1020"/>
      <c r="CR20" s="1018">
        <v>5933</v>
      </c>
      <c r="CS20" s="1019"/>
      <c r="CT20" s="1019"/>
      <c r="CU20" s="1019"/>
      <c r="CV20" s="1020"/>
      <c r="CW20" s="1018" t="s">
        <v>481</v>
      </c>
      <c r="CX20" s="1019"/>
      <c r="CY20" s="1019"/>
      <c r="CZ20" s="1019"/>
      <c r="DA20" s="1020"/>
      <c r="DB20" s="1018" t="s">
        <v>481</v>
      </c>
      <c r="DC20" s="1019"/>
      <c r="DD20" s="1019"/>
      <c r="DE20" s="1019"/>
      <c r="DF20" s="1020"/>
      <c r="DG20" s="1018" t="s">
        <v>481</v>
      </c>
      <c r="DH20" s="1019"/>
      <c r="DI20" s="1019"/>
      <c r="DJ20" s="1019"/>
      <c r="DK20" s="1020"/>
      <c r="DL20" s="1018" t="s">
        <v>481</v>
      </c>
      <c r="DM20" s="1019"/>
      <c r="DN20" s="1019"/>
      <c r="DO20" s="1019"/>
      <c r="DP20" s="1020"/>
      <c r="DQ20" s="1018" t="s">
        <v>481</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588</v>
      </c>
      <c r="BT21" s="1044"/>
      <c r="BU21" s="1044"/>
      <c r="BV21" s="1044"/>
      <c r="BW21" s="1044"/>
      <c r="BX21" s="1044"/>
      <c r="BY21" s="1044"/>
      <c r="BZ21" s="1044"/>
      <c r="CA21" s="1044"/>
      <c r="CB21" s="1044"/>
      <c r="CC21" s="1044"/>
      <c r="CD21" s="1044"/>
      <c r="CE21" s="1044"/>
      <c r="CF21" s="1044"/>
      <c r="CG21" s="1045"/>
      <c r="CH21" s="1018">
        <v>-48</v>
      </c>
      <c r="CI21" s="1019"/>
      <c r="CJ21" s="1019"/>
      <c r="CK21" s="1019"/>
      <c r="CL21" s="1020"/>
      <c r="CM21" s="1018">
        <v>24257</v>
      </c>
      <c r="CN21" s="1019"/>
      <c r="CO21" s="1019"/>
      <c r="CP21" s="1019"/>
      <c r="CQ21" s="1020"/>
      <c r="CR21" s="1018">
        <v>8712</v>
      </c>
      <c r="CS21" s="1019"/>
      <c r="CT21" s="1019"/>
      <c r="CU21" s="1019"/>
      <c r="CV21" s="1020"/>
      <c r="CW21" s="1018" t="s">
        <v>481</v>
      </c>
      <c r="CX21" s="1019"/>
      <c r="CY21" s="1019"/>
      <c r="CZ21" s="1019"/>
      <c r="DA21" s="1020"/>
      <c r="DB21" s="1018" t="s">
        <v>481</v>
      </c>
      <c r="DC21" s="1019"/>
      <c r="DD21" s="1019"/>
      <c r="DE21" s="1019"/>
      <c r="DF21" s="1020"/>
      <c r="DG21" s="1018" t="s">
        <v>481</v>
      </c>
      <c r="DH21" s="1019"/>
      <c r="DI21" s="1019"/>
      <c r="DJ21" s="1019"/>
      <c r="DK21" s="1020"/>
      <c r="DL21" s="1018" t="s">
        <v>481</v>
      </c>
      <c r="DM21" s="1019"/>
      <c r="DN21" s="1019"/>
      <c r="DO21" s="1019"/>
      <c r="DP21" s="1020"/>
      <c r="DQ21" s="1018" t="s">
        <v>481</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t="s">
        <v>589</v>
      </c>
      <c r="BT22" s="1044"/>
      <c r="BU22" s="1044"/>
      <c r="BV22" s="1044"/>
      <c r="BW22" s="1044"/>
      <c r="BX22" s="1044"/>
      <c r="BY22" s="1044"/>
      <c r="BZ22" s="1044"/>
      <c r="CA22" s="1044"/>
      <c r="CB22" s="1044"/>
      <c r="CC22" s="1044"/>
      <c r="CD22" s="1044"/>
      <c r="CE22" s="1044"/>
      <c r="CF22" s="1044"/>
      <c r="CG22" s="1045"/>
      <c r="CH22" s="1018">
        <v>0</v>
      </c>
      <c r="CI22" s="1019"/>
      <c r="CJ22" s="1019"/>
      <c r="CK22" s="1019"/>
      <c r="CL22" s="1020"/>
      <c r="CM22" s="1018">
        <v>5</v>
      </c>
      <c r="CN22" s="1019"/>
      <c r="CO22" s="1019"/>
      <c r="CP22" s="1019"/>
      <c r="CQ22" s="1020"/>
      <c r="CR22" s="1018">
        <v>5</v>
      </c>
      <c r="CS22" s="1019"/>
      <c r="CT22" s="1019"/>
      <c r="CU22" s="1019"/>
      <c r="CV22" s="1020"/>
      <c r="CW22" s="1018" t="s">
        <v>481</v>
      </c>
      <c r="CX22" s="1019"/>
      <c r="CY22" s="1019"/>
      <c r="CZ22" s="1019"/>
      <c r="DA22" s="1020"/>
      <c r="DB22" s="1018" t="s">
        <v>481</v>
      </c>
      <c r="DC22" s="1019"/>
      <c r="DD22" s="1019"/>
      <c r="DE22" s="1019"/>
      <c r="DF22" s="1020"/>
      <c r="DG22" s="1018" t="s">
        <v>481</v>
      </c>
      <c r="DH22" s="1019"/>
      <c r="DI22" s="1019"/>
      <c r="DJ22" s="1019"/>
      <c r="DK22" s="1020"/>
      <c r="DL22" s="1018" t="s">
        <v>481</v>
      </c>
      <c r="DM22" s="1019"/>
      <c r="DN22" s="1019"/>
      <c r="DO22" s="1019"/>
      <c r="DP22" s="1020"/>
      <c r="DQ22" s="1018" t="s">
        <v>481</v>
      </c>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2008003</v>
      </c>
      <c r="R23" s="1098"/>
      <c r="S23" s="1098"/>
      <c r="T23" s="1098"/>
      <c r="U23" s="1098"/>
      <c r="V23" s="1098">
        <v>2006037</v>
      </c>
      <c r="W23" s="1098"/>
      <c r="X23" s="1098"/>
      <c r="Y23" s="1098"/>
      <c r="Z23" s="1098"/>
      <c r="AA23" s="1098">
        <v>1966</v>
      </c>
      <c r="AB23" s="1098"/>
      <c r="AC23" s="1098"/>
      <c r="AD23" s="1098"/>
      <c r="AE23" s="1099"/>
      <c r="AF23" s="1100">
        <v>400</v>
      </c>
      <c r="AG23" s="1098"/>
      <c r="AH23" s="1098"/>
      <c r="AI23" s="1098"/>
      <c r="AJ23" s="1101"/>
      <c r="AK23" s="1102"/>
      <c r="AL23" s="1103"/>
      <c r="AM23" s="1103"/>
      <c r="AN23" s="1103"/>
      <c r="AO23" s="1103"/>
      <c r="AP23" s="1098">
        <v>2943610</v>
      </c>
      <c r="AQ23" s="1098"/>
      <c r="AR23" s="1098"/>
      <c r="AS23" s="1098"/>
      <c r="AT23" s="1098"/>
      <c r="AU23" s="1104"/>
      <c r="AV23" s="1104"/>
      <c r="AW23" s="1104"/>
      <c r="AX23" s="1104"/>
      <c r="AY23" s="1105"/>
      <c r="AZ23" s="1094" t="s">
        <v>550</v>
      </c>
      <c r="BA23" s="1095"/>
      <c r="BB23" s="1095"/>
      <c r="BC23" s="1095"/>
      <c r="BD23" s="1096"/>
      <c r="BE23" s="206"/>
      <c r="BF23" s="206"/>
      <c r="BG23" s="206"/>
      <c r="BH23" s="206"/>
      <c r="BI23" s="206"/>
      <c r="BJ23" s="206"/>
      <c r="BK23" s="206"/>
      <c r="BL23" s="206"/>
      <c r="BM23" s="206"/>
      <c r="BN23" s="206"/>
      <c r="BO23" s="206"/>
      <c r="BP23" s="206"/>
      <c r="BQ23" s="215">
        <v>17</v>
      </c>
      <c r="BR23" s="216" t="s">
        <v>579</v>
      </c>
      <c r="BS23" s="1043" t="s">
        <v>590</v>
      </c>
      <c r="BT23" s="1044"/>
      <c r="BU23" s="1044"/>
      <c r="BV23" s="1044"/>
      <c r="BW23" s="1044"/>
      <c r="BX23" s="1044"/>
      <c r="BY23" s="1044"/>
      <c r="BZ23" s="1044"/>
      <c r="CA23" s="1044"/>
      <c r="CB23" s="1044"/>
      <c r="CC23" s="1044"/>
      <c r="CD23" s="1044"/>
      <c r="CE23" s="1044"/>
      <c r="CF23" s="1044"/>
      <c r="CG23" s="1045"/>
      <c r="CH23" s="1018">
        <v>646</v>
      </c>
      <c r="CI23" s="1019"/>
      <c r="CJ23" s="1019"/>
      <c r="CK23" s="1019"/>
      <c r="CL23" s="1020"/>
      <c r="CM23" s="1018">
        <v>3647</v>
      </c>
      <c r="CN23" s="1019"/>
      <c r="CO23" s="1019"/>
      <c r="CP23" s="1019"/>
      <c r="CQ23" s="1020"/>
      <c r="CR23" s="1018">
        <v>100</v>
      </c>
      <c r="CS23" s="1019"/>
      <c r="CT23" s="1019"/>
      <c r="CU23" s="1019"/>
      <c r="CV23" s="1020"/>
      <c r="CW23" s="1018">
        <v>8362</v>
      </c>
      <c r="CX23" s="1019"/>
      <c r="CY23" s="1019"/>
      <c r="CZ23" s="1019"/>
      <c r="DA23" s="1020"/>
      <c r="DB23" s="1018">
        <v>6372</v>
      </c>
      <c r="DC23" s="1019"/>
      <c r="DD23" s="1019"/>
      <c r="DE23" s="1019"/>
      <c r="DF23" s="1020"/>
      <c r="DG23" s="1018" t="s">
        <v>481</v>
      </c>
      <c r="DH23" s="1019"/>
      <c r="DI23" s="1019"/>
      <c r="DJ23" s="1019"/>
      <c r="DK23" s="1020"/>
      <c r="DL23" s="1018" t="s">
        <v>481</v>
      </c>
      <c r="DM23" s="1019"/>
      <c r="DN23" s="1019"/>
      <c r="DO23" s="1019"/>
      <c r="DP23" s="1020"/>
      <c r="DQ23" s="1018" t="s">
        <v>481</v>
      </c>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t="s">
        <v>591</v>
      </c>
      <c r="BT24" s="1044"/>
      <c r="BU24" s="1044"/>
      <c r="BV24" s="1044"/>
      <c r="BW24" s="1044"/>
      <c r="BX24" s="1044"/>
      <c r="BY24" s="1044"/>
      <c r="BZ24" s="1044"/>
      <c r="CA24" s="1044"/>
      <c r="CB24" s="1044"/>
      <c r="CC24" s="1044"/>
      <c r="CD24" s="1044"/>
      <c r="CE24" s="1044"/>
      <c r="CF24" s="1044"/>
      <c r="CG24" s="1045"/>
      <c r="CH24" s="1018">
        <v>373</v>
      </c>
      <c r="CI24" s="1019"/>
      <c r="CJ24" s="1019"/>
      <c r="CK24" s="1019"/>
      <c r="CL24" s="1020"/>
      <c r="CM24" s="1018">
        <v>5499</v>
      </c>
      <c r="CN24" s="1019"/>
      <c r="CO24" s="1019"/>
      <c r="CP24" s="1019"/>
      <c r="CQ24" s="1020"/>
      <c r="CR24" s="1018">
        <v>40</v>
      </c>
      <c r="CS24" s="1019"/>
      <c r="CT24" s="1019"/>
      <c r="CU24" s="1019"/>
      <c r="CV24" s="1020"/>
      <c r="CW24" s="1018">
        <v>222</v>
      </c>
      <c r="CX24" s="1019"/>
      <c r="CY24" s="1019"/>
      <c r="CZ24" s="1019"/>
      <c r="DA24" s="1020"/>
      <c r="DB24" s="1018">
        <v>32561</v>
      </c>
      <c r="DC24" s="1019"/>
      <c r="DD24" s="1019"/>
      <c r="DE24" s="1019"/>
      <c r="DF24" s="1020"/>
      <c r="DG24" s="1018" t="s">
        <v>481</v>
      </c>
      <c r="DH24" s="1019"/>
      <c r="DI24" s="1019"/>
      <c r="DJ24" s="1019"/>
      <c r="DK24" s="1020"/>
      <c r="DL24" s="1018" t="s">
        <v>481</v>
      </c>
      <c r="DM24" s="1019"/>
      <c r="DN24" s="1019"/>
      <c r="DO24" s="1019"/>
      <c r="DP24" s="1020"/>
      <c r="DQ24" s="1018" t="s">
        <v>481</v>
      </c>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t="s">
        <v>579</v>
      </c>
      <c r="BS25" s="1043" t="s">
        <v>592</v>
      </c>
      <c r="BT25" s="1044"/>
      <c r="BU25" s="1044"/>
      <c r="BV25" s="1044"/>
      <c r="BW25" s="1044"/>
      <c r="BX25" s="1044"/>
      <c r="BY25" s="1044"/>
      <c r="BZ25" s="1044"/>
      <c r="CA25" s="1044"/>
      <c r="CB25" s="1044"/>
      <c r="CC25" s="1044"/>
      <c r="CD25" s="1044"/>
      <c r="CE25" s="1044"/>
      <c r="CF25" s="1044"/>
      <c r="CG25" s="1045"/>
      <c r="CH25" s="1018">
        <v>225</v>
      </c>
      <c r="CI25" s="1019"/>
      <c r="CJ25" s="1019"/>
      <c r="CK25" s="1019"/>
      <c r="CL25" s="1020"/>
      <c r="CM25" s="1018">
        <v>3390</v>
      </c>
      <c r="CN25" s="1019"/>
      <c r="CO25" s="1019"/>
      <c r="CP25" s="1019"/>
      <c r="CQ25" s="1020"/>
      <c r="CR25" s="1018">
        <v>342</v>
      </c>
      <c r="CS25" s="1019"/>
      <c r="CT25" s="1019"/>
      <c r="CU25" s="1019"/>
      <c r="CV25" s="1020"/>
      <c r="CW25" s="1018" t="s">
        <v>481</v>
      </c>
      <c r="CX25" s="1019"/>
      <c r="CY25" s="1019"/>
      <c r="CZ25" s="1019"/>
      <c r="DA25" s="1020"/>
      <c r="DB25" s="1018">
        <v>3785</v>
      </c>
      <c r="DC25" s="1019"/>
      <c r="DD25" s="1019"/>
      <c r="DE25" s="1019"/>
      <c r="DF25" s="1020"/>
      <c r="DG25" s="1018" t="s">
        <v>481</v>
      </c>
      <c r="DH25" s="1019"/>
      <c r="DI25" s="1019"/>
      <c r="DJ25" s="1019"/>
      <c r="DK25" s="1020"/>
      <c r="DL25" s="1018">
        <v>3946</v>
      </c>
      <c r="DM25" s="1019"/>
      <c r="DN25" s="1019"/>
      <c r="DO25" s="1019"/>
      <c r="DP25" s="1020"/>
      <c r="DQ25" s="1018">
        <v>395</v>
      </c>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t="s">
        <v>593</v>
      </c>
      <c r="BT26" s="1044"/>
      <c r="BU26" s="1044"/>
      <c r="BV26" s="1044"/>
      <c r="BW26" s="1044"/>
      <c r="BX26" s="1044"/>
      <c r="BY26" s="1044"/>
      <c r="BZ26" s="1044"/>
      <c r="CA26" s="1044"/>
      <c r="CB26" s="1044"/>
      <c r="CC26" s="1044"/>
      <c r="CD26" s="1044"/>
      <c r="CE26" s="1044"/>
      <c r="CF26" s="1044"/>
      <c r="CG26" s="1045"/>
      <c r="CH26" s="1018">
        <v>246</v>
      </c>
      <c r="CI26" s="1019"/>
      <c r="CJ26" s="1019"/>
      <c r="CK26" s="1019"/>
      <c r="CL26" s="1020"/>
      <c r="CM26" s="1018">
        <v>1041</v>
      </c>
      <c r="CN26" s="1019"/>
      <c r="CO26" s="1019"/>
      <c r="CP26" s="1019"/>
      <c r="CQ26" s="1020"/>
      <c r="CR26" s="1018">
        <v>20</v>
      </c>
      <c r="CS26" s="1019"/>
      <c r="CT26" s="1019"/>
      <c r="CU26" s="1019"/>
      <c r="CV26" s="1020"/>
      <c r="CW26" s="1018" t="s">
        <v>481</v>
      </c>
      <c r="CX26" s="1019"/>
      <c r="CY26" s="1019"/>
      <c r="CZ26" s="1019"/>
      <c r="DA26" s="1020"/>
      <c r="DB26" s="1018" t="s">
        <v>481</v>
      </c>
      <c r="DC26" s="1019"/>
      <c r="DD26" s="1019"/>
      <c r="DE26" s="1019"/>
      <c r="DF26" s="1020"/>
      <c r="DG26" s="1018" t="s">
        <v>481</v>
      </c>
      <c r="DH26" s="1019"/>
      <c r="DI26" s="1019"/>
      <c r="DJ26" s="1019"/>
      <c r="DK26" s="1020"/>
      <c r="DL26" s="1018" t="s">
        <v>481</v>
      </c>
      <c r="DM26" s="1019"/>
      <c r="DN26" s="1019"/>
      <c r="DO26" s="1019"/>
      <c r="DP26" s="1020"/>
      <c r="DQ26" s="1018" t="s">
        <v>481</v>
      </c>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t="s">
        <v>579</v>
      </c>
      <c r="BS27" s="1043" t="s">
        <v>594</v>
      </c>
      <c r="BT27" s="1044"/>
      <c r="BU27" s="1044"/>
      <c r="BV27" s="1044"/>
      <c r="BW27" s="1044"/>
      <c r="BX27" s="1044"/>
      <c r="BY27" s="1044"/>
      <c r="BZ27" s="1044"/>
      <c r="CA27" s="1044"/>
      <c r="CB27" s="1044"/>
      <c r="CC27" s="1044"/>
      <c r="CD27" s="1044"/>
      <c r="CE27" s="1044"/>
      <c r="CF27" s="1044"/>
      <c r="CG27" s="1045"/>
      <c r="CH27" s="1018">
        <v>683</v>
      </c>
      <c r="CI27" s="1019"/>
      <c r="CJ27" s="1019"/>
      <c r="CK27" s="1019"/>
      <c r="CL27" s="1020"/>
      <c r="CM27" s="1018">
        <v>-11026</v>
      </c>
      <c r="CN27" s="1019"/>
      <c r="CO27" s="1019"/>
      <c r="CP27" s="1019"/>
      <c r="CQ27" s="1020"/>
      <c r="CR27" s="1018">
        <v>2300</v>
      </c>
      <c r="CS27" s="1019"/>
      <c r="CT27" s="1019"/>
      <c r="CU27" s="1019"/>
      <c r="CV27" s="1020"/>
      <c r="CW27" s="1018">
        <v>7</v>
      </c>
      <c r="CX27" s="1019"/>
      <c r="CY27" s="1019"/>
      <c r="CZ27" s="1019"/>
      <c r="DA27" s="1020"/>
      <c r="DB27" s="1018">
        <v>7128</v>
      </c>
      <c r="DC27" s="1019"/>
      <c r="DD27" s="1019"/>
      <c r="DE27" s="1019"/>
      <c r="DF27" s="1020"/>
      <c r="DG27" s="1018" t="s">
        <v>481</v>
      </c>
      <c r="DH27" s="1019"/>
      <c r="DI27" s="1019"/>
      <c r="DJ27" s="1019"/>
      <c r="DK27" s="1020"/>
      <c r="DL27" s="1018">
        <v>7738</v>
      </c>
      <c r="DM27" s="1019"/>
      <c r="DN27" s="1019"/>
      <c r="DO27" s="1019"/>
      <c r="DP27" s="1020"/>
      <c r="DQ27" s="1018">
        <v>7738</v>
      </c>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2824</v>
      </c>
      <c r="R28" s="1083"/>
      <c r="S28" s="1083"/>
      <c r="T28" s="1083"/>
      <c r="U28" s="1083"/>
      <c r="V28" s="1083">
        <v>2709</v>
      </c>
      <c r="W28" s="1083"/>
      <c r="X28" s="1083"/>
      <c r="Y28" s="1083"/>
      <c r="Z28" s="1083"/>
      <c r="AA28" s="1083">
        <v>115</v>
      </c>
      <c r="AB28" s="1083"/>
      <c r="AC28" s="1083"/>
      <c r="AD28" s="1083"/>
      <c r="AE28" s="1084"/>
      <c r="AF28" s="1085">
        <v>115</v>
      </c>
      <c r="AG28" s="1083"/>
      <c r="AH28" s="1083"/>
      <c r="AI28" s="1083"/>
      <c r="AJ28" s="1086"/>
      <c r="AK28" s="1087" t="s">
        <v>549</v>
      </c>
      <c r="AL28" s="1075"/>
      <c r="AM28" s="1075"/>
      <c r="AN28" s="1075"/>
      <c r="AO28" s="1075"/>
      <c r="AP28" s="1075">
        <v>538</v>
      </c>
      <c r="AQ28" s="1075"/>
      <c r="AR28" s="1075"/>
      <c r="AS28" s="1075"/>
      <c r="AT28" s="1075"/>
      <c r="AU28" s="1075" t="s">
        <v>549</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t="s">
        <v>595</v>
      </c>
      <c r="BT28" s="1044"/>
      <c r="BU28" s="1044"/>
      <c r="BV28" s="1044"/>
      <c r="BW28" s="1044"/>
      <c r="BX28" s="1044"/>
      <c r="BY28" s="1044"/>
      <c r="BZ28" s="1044"/>
      <c r="CA28" s="1044"/>
      <c r="CB28" s="1044"/>
      <c r="CC28" s="1044"/>
      <c r="CD28" s="1044"/>
      <c r="CE28" s="1044"/>
      <c r="CF28" s="1044"/>
      <c r="CG28" s="1045"/>
      <c r="CH28" s="1018">
        <v>-52</v>
      </c>
      <c r="CI28" s="1019"/>
      <c r="CJ28" s="1019"/>
      <c r="CK28" s="1019"/>
      <c r="CL28" s="1020"/>
      <c r="CM28" s="1018">
        <v>148</v>
      </c>
      <c r="CN28" s="1019"/>
      <c r="CO28" s="1019"/>
      <c r="CP28" s="1019"/>
      <c r="CQ28" s="1020"/>
      <c r="CR28" s="1018">
        <v>200</v>
      </c>
      <c r="CS28" s="1019"/>
      <c r="CT28" s="1019"/>
      <c r="CU28" s="1019"/>
      <c r="CV28" s="1020"/>
      <c r="CW28" s="1018" t="s">
        <v>481</v>
      </c>
      <c r="CX28" s="1019"/>
      <c r="CY28" s="1019"/>
      <c r="CZ28" s="1019"/>
      <c r="DA28" s="1020"/>
      <c r="DB28" s="1018" t="s">
        <v>481</v>
      </c>
      <c r="DC28" s="1019"/>
      <c r="DD28" s="1019"/>
      <c r="DE28" s="1019"/>
      <c r="DF28" s="1020"/>
      <c r="DG28" s="1018" t="s">
        <v>481</v>
      </c>
      <c r="DH28" s="1019"/>
      <c r="DI28" s="1019"/>
      <c r="DJ28" s="1019"/>
      <c r="DK28" s="1020"/>
      <c r="DL28" s="1018" t="s">
        <v>481</v>
      </c>
      <c r="DM28" s="1019"/>
      <c r="DN28" s="1019"/>
      <c r="DO28" s="1019"/>
      <c r="DP28" s="1020"/>
      <c r="DQ28" s="1018" t="s">
        <v>481</v>
      </c>
      <c r="DR28" s="1019"/>
      <c r="DS28" s="1019"/>
      <c r="DT28" s="1019"/>
      <c r="DU28" s="1020"/>
      <c r="DV28" s="1021"/>
      <c r="DW28" s="1022"/>
      <c r="DX28" s="1022"/>
      <c r="DY28" s="1022"/>
      <c r="DZ28" s="1023"/>
      <c r="EA28" s="199"/>
    </row>
    <row r="29" spans="1:131" s="200" customFormat="1" ht="26.25" customHeight="1">
      <c r="A29" s="219">
        <v>2</v>
      </c>
      <c r="B29" s="1066" t="s">
        <v>551</v>
      </c>
      <c r="C29" s="1067"/>
      <c r="D29" s="1067"/>
      <c r="E29" s="1067"/>
      <c r="F29" s="1067"/>
      <c r="G29" s="1067"/>
      <c r="H29" s="1067"/>
      <c r="I29" s="1067"/>
      <c r="J29" s="1067"/>
      <c r="K29" s="1067"/>
      <c r="L29" s="1067"/>
      <c r="M29" s="1067"/>
      <c r="N29" s="1067"/>
      <c r="O29" s="1067"/>
      <c r="P29" s="1068"/>
      <c r="Q29" s="1072">
        <v>366568</v>
      </c>
      <c r="R29" s="1073"/>
      <c r="S29" s="1073"/>
      <c r="T29" s="1073"/>
      <c r="U29" s="1073"/>
      <c r="V29" s="1073">
        <v>373978</v>
      </c>
      <c r="W29" s="1073"/>
      <c r="X29" s="1073"/>
      <c r="Y29" s="1073"/>
      <c r="Z29" s="1073"/>
      <c r="AA29" s="1073">
        <v>-7410</v>
      </c>
      <c r="AB29" s="1073"/>
      <c r="AC29" s="1073"/>
      <c r="AD29" s="1073"/>
      <c r="AE29" s="1074"/>
      <c r="AF29" s="1048">
        <v>-7410</v>
      </c>
      <c r="AG29" s="1049"/>
      <c r="AH29" s="1049"/>
      <c r="AI29" s="1049"/>
      <c r="AJ29" s="1050"/>
      <c r="AK29" s="1009">
        <v>43227</v>
      </c>
      <c r="AL29" s="1000"/>
      <c r="AM29" s="1000"/>
      <c r="AN29" s="1000"/>
      <c r="AO29" s="1000"/>
      <c r="AP29" s="1000" t="s">
        <v>549</v>
      </c>
      <c r="AQ29" s="1000"/>
      <c r="AR29" s="1000"/>
      <c r="AS29" s="1000"/>
      <c r="AT29" s="1000"/>
      <c r="AU29" s="1000" t="s">
        <v>549</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t="s">
        <v>579</v>
      </c>
      <c r="BS29" s="1043" t="s">
        <v>596</v>
      </c>
      <c r="BT29" s="1044"/>
      <c r="BU29" s="1044"/>
      <c r="BV29" s="1044"/>
      <c r="BW29" s="1044"/>
      <c r="BX29" s="1044"/>
      <c r="BY29" s="1044"/>
      <c r="BZ29" s="1044"/>
      <c r="CA29" s="1044"/>
      <c r="CB29" s="1044"/>
      <c r="CC29" s="1044"/>
      <c r="CD29" s="1044"/>
      <c r="CE29" s="1044"/>
      <c r="CF29" s="1044"/>
      <c r="CG29" s="1045"/>
      <c r="CH29" s="1018">
        <v>-353</v>
      </c>
      <c r="CI29" s="1019"/>
      <c r="CJ29" s="1019"/>
      <c r="CK29" s="1019"/>
      <c r="CL29" s="1020"/>
      <c r="CM29" s="1018">
        <v>31755</v>
      </c>
      <c r="CN29" s="1019"/>
      <c r="CO29" s="1019"/>
      <c r="CP29" s="1019"/>
      <c r="CQ29" s="1020"/>
      <c r="CR29" s="1018">
        <v>30568</v>
      </c>
      <c r="CS29" s="1019"/>
      <c r="CT29" s="1019"/>
      <c r="CU29" s="1019"/>
      <c r="CV29" s="1020"/>
      <c r="CW29" s="1018" t="s">
        <v>481</v>
      </c>
      <c r="CX29" s="1019"/>
      <c r="CY29" s="1019"/>
      <c r="CZ29" s="1019"/>
      <c r="DA29" s="1020"/>
      <c r="DB29" s="1018">
        <v>5849</v>
      </c>
      <c r="DC29" s="1019"/>
      <c r="DD29" s="1019"/>
      <c r="DE29" s="1019"/>
      <c r="DF29" s="1020"/>
      <c r="DG29" s="1018" t="s">
        <v>481</v>
      </c>
      <c r="DH29" s="1019"/>
      <c r="DI29" s="1019"/>
      <c r="DJ29" s="1019"/>
      <c r="DK29" s="1020"/>
      <c r="DL29" s="1018">
        <v>1048</v>
      </c>
      <c r="DM29" s="1019"/>
      <c r="DN29" s="1019"/>
      <c r="DO29" s="1019"/>
      <c r="DP29" s="1020"/>
      <c r="DQ29" s="1018">
        <v>105</v>
      </c>
      <c r="DR29" s="1019"/>
      <c r="DS29" s="1019"/>
      <c r="DT29" s="1019"/>
      <c r="DU29" s="1020"/>
      <c r="DV29" s="1021"/>
      <c r="DW29" s="1022"/>
      <c r="DX29" s="1022"/>
      <c r="DY29" s="1022"/>
      <c r="DZ29" s="1023"/>
      <c r="EA29" s="199"/>
    </row>
    <row r="30" spans="1:131" s="200" customFormat="1" ht="26.25" customHeight="1">
      <c r="A30" s="219">
        <v>3</v>
      </c>
      <c r="B30" s="1066" t="s">
        <v>552</v>
      </c>
      <c r="C30" s="1067"/>
      <c r="D30" s="1067"/>
      <c r="E30" s="1067"/>
      <c r="F30" s="1067"/>
      <c r="G30" s="1067"/>
      <c r="H30" s="1067"/>
      <c r="I30" s="1067"/>
      <c r="J30" s="1067"/>
      <c r="K30" s="1067"/>
      <c r="L30" s="1067"/>
      <c r="M30" s="1067"/>
      <c r="N30" s="1067"/>
      <c r="O30" s="1067"/>
      <c r="P30" s="1068"/>
      <c r="Q30" s="1072">
        <v>241931</v>
      </c>
      <c r="R30" s="1073"/>
      <c r="S30" s="1073"/>
      <c r="T30" s="1073"/>
      <c r="U30" s="1073"/>
      <c r="V30" s="1073">
        <v>240407</v>
      </c>
      <c r="W30" s="1073"/>
      <c r="X30" s="1073"/>
      <c r="Y30" s="1073"/>
      <c r="Z30" s="1073"/>
      <c r="AA30" s="1073">
        <v>1524</v>
      </c>
      <c r="AB30" s="1073"/>
      <c r="AC30" s="1073"/>
      <c r="AD30" s="1073"/>
      <c r="AE30" s="1074"/>
      <c r="AF30" s="1048">
        <v>1524</v>
      </c>
      <c r="AG30" s="1049"/>
      <c r="AH30" s="1049"/>
      <c r="AI30" s="1049"/>
      <c r="AJ30" s="1050"/>
      <c r="AK30" s="1009">
        <v>36077</v>
      </c>
      <c r="AL30" s="1000"/>
      <c r="AM30" s="1000"/>
      <c r="AN30" s="1000"/>
      <c r="AO30" s="1000"/>
      <c r="AP30" s="1000">
        <v>69</v>
      </c>
      <c r="AQ30" s="1000"/>
      <c r="AR30" s="1000"/>
      <c r="AS30" s="1000"/>
      <c r="AT30" s="1000"/>
      <c r="AU30" s="1000">
        <v>10</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t="s">
        <v>597</v>
      </c>
      <c r="BT30" s="1044"/>
      <c r="BU30" s="1044"/>
      <c r="BV30" s="1044"/>
      <c r="BW30" s="1044"/>
      <c r="BX30" s="1044"/>
      <c r="BY30" s="1044"/>
      <c r="BZ30" s="1044"/>
      <c r="CA30" s="1044"/>
      <c r="CB30" s="1044"/>
      <c r="CC30" s="1044"/>
      <c r="CD30" s="1044"/>
      <c r="CE30" s="1044"/>
      <c r="CF30" s="1044"/>
      <c r="CG30" s="1045"/>
      <c r="CH30" s="1018">
        <v>448</v>
      </c>
      <c r="CI30" s="1019"/>
      <c r="CJ30" s="1019"/>
      <c r="CK30" s="1019"/>
      <c r="CL30" s="1020"/>
      <c r="CM30" s="1018">
        <v>2941</v>
      </c>
      <c r="CN30" s="1019"/>
      <c r="CO30" s="1019"/>
      <c r="CP30" s="1019"/>
      <c r="CQ30" s="1020"/>
      <c r="CR30" s="1018">
        <v>450</v>
      </c>
      <c r="CS30" s="1019"/>
      <c r="CT30" s="1019"/>
      <c r="CU30" s="1019"/>
      <c r="CV30" s="1020"/>
      <c r="CW30" s="1018">
        <v>2</v>
      </c>
      <c r="CX30" s="1019"/>
      <c r="CY30" s="1019"/>
      <c r="CZ30" s="1019"/>
      <c r="DA30" s="1020"/>
      <c r="DB30" s="1018">
        <v>4271</v>
      </c>
      <c r="DC30" s="1019"/>
      <c r="DD30" s="1019"/>
      <c r="DE30" s="1019"/>
      <c r="DF30" s="1020"/>
      <c r="DG30" s="1018" t="s">
        <v>481</v>
      </c>
      <c r="DH30" s="1019"/>
      <c r="DI30" s="1019"/>
      <c r="DJ30" s="1019"/>
      <c r="DK30" s="1020"/>
      <c r="DL30" s="1018" t="s">
        <v>481</v>
      </c>
      <c r="DM30" s="1019"/>
      <c r="DN30" s="1019"/>
      <c r="DO30" s="1019"/>
      <c r="DP30" s="1020"/>
      <c r="DQ30" s="1018" t="s">
        <v>481</v>
      </c>
      <c r="DR30" s="1019"/>
      <c r="DS30" s="1019"/>
      <c r="DT30" s="1019"/>
      <c r="DU30" s="1020"/>
      <c r="DV30" s="1021"/>
      <c r="DW30" s="1022"/>
      <c r="DX30" s="1022"/>
      <c r="DY30" s="1022"/>
      <c r="DZ30" s="1023"/>
      <c r="EA30" s="199"/>
    </row>
    <row r="31" spans="1:131" s="200" customFormat="1" ht="26.25" customHeight="1">
      <c r="A31" s="219">
        <v>4</v>
      </c>
      <c r="B31" s="1066" t="s">
        <v>553</v>
      </c>
      <c r="C31" s="1067"/>
      <c r="D31" s="1067"/>
      <c r="E31" s="1067"/>
      <c r="F31" s="1067"/>
      <c r="G31" s="1067"/>
      <c r="H31" s="1067"/>
      <c r="I31" s="1067"/>
      <c r="J31" s="1067"/>
      <c r="K31" s="1067"/>
      <c r="L31" s="1067"/>
      <c r="M31" s="1067"/>
      <c r="N31" s="1067"/>
      <c r="O31" s="1067"/>
      <c r="P31" s="1068"/>
      <c r="Q31" s="1072">
        <v>29915</v>
      </c>
      <c r="R31" s="1073"/>
      <c r="S31" s="1073"/>
      <c r="T31" s="1073"/>
      <c r="U31" s="1073"/>
      <c r="V31" s="1073">
        <v>28613</v>
      </c>
      <c r="W31" s="1073"/>
      <c r="X31" s="1073"/>
      <c r="Y31" s="1073"/>
      <c r="Z31" s="1073"/>
      <c r="AA31" s="1073">
        <v>1302</v>
      </c>
      <c r="AB31" s="1073"/>
      <c r="AC31" s="1073"/>
      <c r="AD31" s="1073"/>
      <c r="AE31" s="1074"/>
      <c r="AF31" s="1048">
        <v>1302</v>
      </c>
      <c r="AG31" s="1049"/>
      <c r="AH31" s="1049"/>
      <c r="AI31" s="1049"/>
      <c r="AJ31" s="1050"/>
      <c r="AK31" s="1009">
        <v>7613</v>
      </c>
      <c r="AL31" s="1000"/>
      <c r="AM31" s="1000"/>
      <c r="AN31" s="1000"/>
      <c r="AO31" s="1000"/>
      <c r="AP31" s="1000" t="s">
        <v>554</v>
      </c>
      <c r="AQ31" s="1000"/>
      <c r="AR31" s="1000"/>
      <c r="AS31" s="1000"/>
      <c r="AT31" s="1000"/>
      <c r="AU31" s="1000" t="s">
        <v>554</v>
      </c>
      <c r="AV31" s="1000"/>
      <c r="AW31" s="1000"/>
      <c r="AX31" s="1000"/>
      <c r="AY31" s="1000"/>
      <c r="AZ31" s="1071">
        <v>0</v>
      </c>
      <c r="BA31" s="1071"/>
      <c r="BB31" s="1071"/>
      <c r="BC31" s="1071"/>
      <c r="BD31" s="1071"/>
      <c r="BE31" s="1061"/>
      <c r="BF31" s="1061"/>
      <c r="BG31" s="1061"/>
      <c r="BH31" s="1061"/>
      <c r="BI31" s="1062"/>
      <c r="BJ31" s="205"/>
      <c r="BK31" s="205"/>
      <c r="BL31" s="205"/>
      <c r="BM31" s="205"/>
      <c r="BN31" s="205"/>
      <c r="BO31" s="218"/>
      <c r="BP31" s="218"/>
      <c r="BQ31" s="215">
        <v>25</v>
      </c>
      <c r="BR31" s="216"/>
      <c r="BS31" s="1043" t="s">
        <v>598</v>
      </c>
      <c r="BT31" s="1044"/>
      <c r="BU31" s="1044"/>
      <c r="BV31" s="1044"/>
      <c r="BW31" s="1044"/>
      <c r="BX31" s="1044"/>
      <c r="BY31" s="1044"/>
      <c r="BZ31" s="1044"/>
      <c r="CA31" s="1044"/>
      <c r="CB31" s="1044"/>
      <c r="CC31" s="1044"/>
      <c r="CD31" s="1044"/>
      <c r="CE31" s="1044"/>
      <c r="CF31" s="1044"/>
      <c r="CG31" s="1045"/>
      <c r="CH31" s="1018">
        <v>390</v>
      </c>
      <c r="CI31" s="1019"/>
      <c r="CJ31" s="1019"/>
      <c r="CK31" s="1019"/>
      <c r="CL31" s="1020"/>
      <c r="CM31" s="1018">
        <v>11213</v>
      </c>
      <c r="CN31" s="1019"/>
      <c r="CO31" s="1019"/>
      <c r="CP31" s="1019"/>
      <c r="CQ31" s="1020"/>
      <c r="CR31" s="1018">
        <v>4174</v>
      </c>
      <c r="CS31" s="1019"/>
      <c r="CT31" s="1019"/>
      <c r="CU31" s="1019"/>
      <c r="CV31" s="1020"/>
      <c r="CW31" s="1018" t="s">
        <v>481</v>
      </c>
      <c r="CX31" s="1019"/>
      <c r="CY31" s="1019"/>
      <c r="CZ31" s="1019"/>
      <c r="DA31" s="1020"/>
      <c r="DB31" s="1018" t="s">
        <v>481</v>
      </c>
      <c r="DC31" s="1019"/>
      <c r="DD31" s="1019"/>
      <c r="DE31" s="1019"/>
      <c r="DF31" s="1020"/>
      <c r="DG31" s="1018" t="s">
        <v>481</v>
      </c>
      <c r="DH31" s="1019"/>
      <c r="DI31" s="1019"/>
      <c r="DJ31" s="1019"/>
      <c r="DK31" s="1020"/>
      <c r="DL31" s="1018" t="s">
        <v>481</v>
      </c>
      <c r="DM31" s="1019"/>
      <c r="DN31" s="1019"/>
      <c r="DO31" s="1019"/>
      <c r="DP31" s="1020"/>
      <c r="DQ31" s="1018" t="s">
        <v>481</v>
      </c>
      <c r="DR31" s="1019"/>
      <c r="DS31" s="1019"/>
      <c r="DT31" s="1019"/>
      <c r="DU31" s="1020"/>
      <c r="DV31" s="1021"/>
      <c r="DW31" s="1022"/>
      <c r="DX31" s="1022"/>
      <c r="DY31" s="1022"/>
      <c r="DZ31" s="1023"/>
      <c r="EA31" s="199"/>
    </row>
    <row r="32" spans="1:131" s="200" customFormat="1" ht="26.25" customHeight="1">
      <c r="A32" s="219">
        <v>5</v>
      </c>
      <c r="B32" s="1066" t="s">
        <v>555</v>
      </c>
      <c r="C32" s="1067"/>
      <c r="D32" s="1067"/>
      <c r="E32" s="1067"/>
      <c r="F32" s="1067"/>
      <c r="G32" s="1067"/>
      <c r="H32" s="1067"/>
      <c r="I32" s="1067"/>
      <c r="J32" s="1067"/>
      <c r="K32" s="1067"/>
      <c r="L32" s="1067"/>
      <c r="M32" s="1067"/>
      <c r="N32" s="1067"/>
      <c r="O32" s="1067"/>
      <c r="P32" s="1068"/>
      <c r="Q32" s="1072">
        <v>13271</v>
      </c>
      <c r="R32" s="1073"/>
      <c r="S32" s="1073"/>
      <c r="T32" s="1073"/>
      <c r="U32" s="1073"/>
      <c r="V32" s="1073">
        <v>12684</v>
      </c>
      <c r="W32" s="1073"/>
      <c r="X32" s="1073"/>
      <c r="Y32" s="1073"/>
      <c r="Z32" s="1073"/>
      <c r="AA32" s="1073">
        <v>587</v>
      </c>
      <c r="AB32" s="1073"/>
      <c r="AC32" s="1073"/>
      <c r="AD32" s="1073"/>
      <c r="AE32" s="1074"/>
      <c r="AF32" s="1048">
        <v>-17756</v>
      </c>
      <c r="AG32" s="1049"/>
      <c r="AH32" s="1049"/>
      <c r="AI32" s="1049"/>
      <c r="AJ32" s="1050"/>
      <c r="AK32" s="1009">
        <v>615</v>
      </c>
      <c r="AL32" s="1000"/>
      <c r="AM32" s="1000"/>
      <c r="AN32" s="1000"/>
      <c r="AO32" s="1000"/>
      <c r="AP32" s="1000">
        <v>4715</v>
      </c>
      <c r="AQ32" s="1000"/>
      <c r="AR32" s="1000"/>
      <c r="AS32" s="1000"/>
      <c r="AT32" s="1000"/>
      <c r="AU32" s="1000">
        <v>995</v>
      </c>
      <c r="AV32" s="1000"/>
      <c r="AW32" s="1000"/>
      <c r="AX32" s="1000"/>
      <c r="AY32" s="1000"/>
      <c r="AZ32" s="1071">
        <v>146.19999999999999</v>
      </c>
      <c r="BA32" s="1071"/>
      <c r="BB32" s="1071"/>
      <c r="BC32" s="1071"/>
      <c r="BD32" s="1071"/>
      <c r="BE32" s="1061" t="s">
        <v>556</v>
      </c>
      <c r="BF32" s="1061"/>
      <c r="BG32" s="1061"/>
      <c r="BH32" s="1061"/>
      <c r="BI32" s="1062"/>
      <c r="BJ32" s="205"/>
      <c r="BK32" s="205"/>
      <c r="BL32" s="205"/>
      <c r="BM32" s="205"/>
      <c r="BN32" s="205"/>
      <c r="BO32" s="218"/>
      <c r="BP32" s="218"/>
      <c r="BQ32" s="215">
        <v>26</v>
      </c>
      <c r="BR32" s="216"/>
      <c r="BS32" s="1043" t="s">
        <v>599</v>
      </c>
      <c r="BT32" s="1044"/>
      <c r="BU32" s="1044"/>
      <c r="BV32" s="1044"/>
      <c r="BW32" s="1044"/>
      <c r="BX32" s="1044"/>
      <c r="BY32" s="1044"/>
      <c r="BZ32" s="1044"/>
      <c r="CA32" s="1044"/>
      <c r="CB32" s="1044"/>
      <c r="CC32" s="1044"/>
      <c r="CD32" s="1044"/>
      <c r="CE32" s="1044"/>
      <c r="CF32" s="1044"/>
      <c r="CG32" s="1045"/>
      <c r="CH32" s="1018">
        <v>99</v>
      </c>
      <c r="CI32" s="1019"/>
      <c r="CJ32" s="1019"/>
      <c r="CK32" s="1019"/>
      <c r="CL32" s="1020"/>
      <c r="CM32" s="1018">
        <v>2196</v>
      </c>
      <c r="CN32" s="1019"/>
      <c r="CO32" s="1019"/>
      <c r="CP32" s="1019"/>
      <c r="CQ32" s="1020"/>
      <c r="CR32" s="1018">
        <v>246</v>
      </c>
      <c r="CS32" s="1019"/>
      <c r="CT32" s="1019"/>
      <c r="CU32" s="1019"/>
      <c r="CV32" s="1020"/>
      <c r="CW32" s="1018" t="s">
        <v>481</v>
      </c>
      <c r="CX32" s="1019"/>
      <c r="CY32" s="1019"/>
      <c r="CZ32" s="1019"/>
      <c r="DA32" s="1020"/>
      <c r="DB32" s="1018" t="s">
        <v>481</v>
      </c>
      <c r="DC32" s="1019"/>
      <c r="DD32" s="1019"/>
      <c r="DE32" s="1019"/>
      <c r="DF32" s="1020"/>
      <c r="DG32" s="1018" t="s">
        <v>481</v>
      </c>
      <c r="DH32" s="1019"/>
      <c r="DI32" s="1019"/>
      <c r="DJ32" s="1019"/>
      <c r="DK32" s="1020"/>
      <c r="DL32" s="1018" t="s">
        <v>481</v>
      </c>
      <c r="DM32" s="1019"/>
      <c r="DN32" s="1019"/>
      <c r="DO32" s="1019"/>
      <c r="DP32" s="1020"/>
      <c r="DQ32" s="1018" t="s">
        <v>481</v>
      </c>
      <c r="DR32" s="1019"/>
      <c r="DS32" s="1019"/>
      <c r="DT32" s="1019"/>
      <c r="DU32" s="1020"/>
      <c r="DV32" s="1021"/>
      <c r="DW32" s="1022"/>
      <c r="DX32" s="1022"/>
      <c r="DY32" s="1022"/>
      <c r="DZ32" s="1023"/>
      <c r="EA32" s="199"/>
    </row>
    <row r="33" spans="1:131" s="200" customFormat="1" ht="26.25" customHeight="1">
      <c r="A33" s="219">
        <v>6</v>
      </c>
      <c r="B33" s="1066" t="s">
        <v>557</v>
      </c>
      <c r="C33" s="1067"/>
      <c r="D33" s="1067"/>
      <c r="E33" s="1067"/>
      <c r="F33" s="1067"/>
      <c r="G33" s="1067"/>
      <c r="H33" s="1067"/>
      <c r="I33" s="1067"/>
      <c r="J33" s="1067"/>
      <c r="K33" s="1067"/>
      <c r="L33" s="1067"/>
      <c r="M33" s="1067"/>
      <c r="N33" s="1067"/>
      <c r="O33" s="1067"/>
      <c r="P33" s="1068"/>
      <c r="Q33" s="1072">
        <v>170089</v>
      </c>
      <c r="R33" s="1073"/>
      <c r="S33" s="1073"/>
      <c r="T33" s="1073"/>
      <c r="U33" s="1073"/>
      <c r="V33" s="1073">
        <v>180405</v>
      </c>
      <c r="W33" s="1073"/>
      <c r="X33" s="1073"/>
      <c r="Y33" s="1073"/>
      <c r="Z33" s="1073"/>
      <c r="AA33" s="1073">
        <v>-10316</v>
      </c>
      <c r="AB33" s="1073"/>
      <c r="AC33" s="1073"/>
      <c r="AD33" s="1073"/>
      <c r="AE33" s="1074"/>
      <c r="AF33" s="1048">
        <v>126276</v>
      </c>
      <c r="AG33" s="1049"/>
      <c r="AH33" s="1049"/>
      <c r="AI33" s="1049"/>
      <c r="AJ33" s="1050"/>
      <c r="AK33" s="1009">
        <v>3976</v>
      </c>
      <c r="AL33" s="1000"/>
      <c r="AM33" s="1000"/>
      <c r="AN33" s="1000"/>
      <c r="AO33" s="1000"/>
      <c r="AP33" s="1000">
        <v>486095</v>
      </c>
      <c r="AQ33" s="1000"/>
      <c r="AR33" s="1000"/>
      <c r="AS33" s="1000"/>
      <c r="AT33" s="1000"/>
      <c r="AU33" s="1000">
        <v>36457</v>
      </c>
      <c r="AV33" s="1000"/>
      <c r="AW33" s="1000"/>
      <c r="AX33" s="1000"/>
      <c r="AY33" s="1000"/>
      <c r="AZ33" s="1071">
        <v>0</v>
      </c>
      <c r="BA33" s="1071"/>
      <c r="BB33" s="1071"/>
      <c r="BC33" s="1071"/>
      <c r="BD33" s="1071"/>
      <c r="BE33" s="1061" t="s">
        <v>558</v>
      </c>
      <c r="BF33" s="1061"/>
      <c r="BG33" s="1061"/>
      <c r="BH33" s="1061"/>
      <c r="BI33" s="1062"/>
      <c r="BJ33" s="205"/>
      <c r="BK33" s="205"/>
      <c r="BL33" s="205"/>
      <c r="BM33" s="205"/>
      <c r="BN33" s="205"/>
      <c r="BO33" s="218"/>
      <c r="BP33" s="218"/>
      <c r="BQ33" s="215">
        <v>27</v>
      </c>
      <c r="BR33" s="216"/>
      <c r="BS33" s="1043" t="s">
        <v>600</v>
      </c>
      <c r="BT33" s="1044"/>
      <c r="BU33" s="1044"/>
      <c r="BV33" s="1044"/>
      <c r="BW33" s="1044"/>
      <c r="BX33" s="1044"/>
      <c r="BY33" s="1044"/>
      <c r="BZ33" s="1044"/>
      <c r="CA33" s="1044"/>
      <c r="CB33" s="1044"/>
      <c r="CC33" s="1044"/>
      <c r="CD33" s="1044"/>
      <c r="CE33" s="1044"/>
      <c r="CF33" s="1044"/>
      <c r="CG33" s="1045"/>
      <c r="CH33" s="1018">
        <v>71</v>
      </c>
      <c r="CI33" s="1019"/>
      <c r="CJ33" s="1019"/>
      <c r="CK33" s="1019"/>
      <c r="CL33" s="1020"/>
      <c r="CM33" s="1018">
        <v>2166</v>
      </c>
      <c r="CN33" s="1019"/>
      <c r="CO33" s="1019"/>
      <c r="CP33" s="1019"/>
      <c r="CQ33" s="1020"/>
      <c r="CR33" s="1018">
        <v>10</v>
      </c>
      <c r="CS33" s="1019"/>
      <c r="CT33" s="1019"/>
      <c r="CU33" s="1019"/>
      <c r="CV33" s="1020"/>
      <c r="CW33" s="1018" t="s">
        <v>481</v>
      </c>
      <c r="CX33" s="1019"/>
      <c r="CY33" s="1019"/>
      <c r="CZ33" s="1019"/>
      <c r="DA33" s="1020"/>
      <c r="DB33" s="1018" t="s">
        <v>481</v>
      </c>
      <c r="DC33" s="1019"/>
      <c r="DD33" s="1019"/>
      <c r="DE33" s="1019"/>
      <c r="DF33" s="1020"/>
      <c r="DG33" s="1018" t="s">
        <v>481</v>
      </c>
      <c r="DH33" s="1019"/>
      <c r="DI33" s="1019"/>
      <c r="DJ33" s="1019"/>
      <c r="DK33" s="1020"/>
      <c r="DL33" s="1018" t="s">
        <v>481</v>
      </c>
      <c r="DM33" s="1019"/>
      <c r="DN33" s="1019"/>
      <c r="DO33" s="1019"/>
      <c r="DP33" s="1020"/>
      <c r="DQ33" s="1018" t="s">
        <v>481</v>
      </c>
      <c r="DR33" s="1019"/>
      <c r="DS33" s="1019"/>
      <c r="DT33" s="1019"/>
      <c r="DU33" s="1020"/>
      <c r="DV33" s="1021"/>
      <c r="DW33" s="1022"/>
      <c r="DX33" s="1022"/>
      <c r="DY33" s="1022"/>
      <c r="DZ33" s="1023"/>
      <c r="EA33" s="199"/>
    </row>
    <row r="34" spans="1:131" s="200" customFormat="1" ht="26.25" customHeight="1">
      <c r="A34" s="219">
        <v>7</v>
      </c>
      <c r="B34" s="1066" t="s">
        <v>559</v>
      </c>
      <c r="C34" s="1067"/>
      <c r="D34" s="1067"/>
      <c r="E34" s="1067"/>
      <c r="F34" s="1067"/>
      <c r="G34" s="1067"/>
      <c r="H34" s="1067"/>
      <c r="I34" s="1067"/>
      <c r="J34" s="1067"/>
      <c r="K34" s="1067"/>
      <c r="L34" s="1067"/>
      <c r="M34" s="1067"/>
      <c r="N34" s="1067"/>
      <c r="O34" s="1067"/>
      <c r="P34" s="1068"/>
      <c r="Q34" s="1072">
        <v>65954</v>
      </c>
      <c r="R34" s="1073"/>
      <c r="S34" s="1073"/>
      <c r="T34" s="1073"/>
      <c r="U34" s="1073"/>
      <c r="V34" s="1073">
        <v>50753</v>
      </c>
      <c r="W34" s="1073"/>
      <c r="X34" s="1073"/>
      <c r="Y34" s="1073"/>
      <c r="Z34" s="1073"/>
      <c r="AA34" s="1073">
        <v>15201</v>
      </c>
      <c r="AB34" s="1073"/>
      <c r="AC34" s="1073"/>
      <c r="AD34" s="1073"/>
      <c r="AE34" s="1074"/>
      <c r="AF34" s="1048">
        <v>39921</v>
      </c>
      <c r="AG34" s="1049"/>
      <c r="AH34" s="1049"/>
      <c r="AI34" s="1049"/>
      <c r="AJ34" s="1050"/>
      <c r="AK34" s="1009">
        <v>312</v>
      </c>
      <c r="AL34" s="1000"/>
      <c r="AM34" s="1000"/>
      <c r="AN34" s="1000"/>
      <c r="AO34" s="1000"/>
      <c r="AP34" s="1000">
        <v>165115</v>
      </c>
      <c r="AQ34" s="1000"/>
      <c r="AR34" s="1000"/>
      <c r="AS34" s="1000"/>
      <c r="AT34" s="1000"/>
      <c r="AU34" s="1000">
        <v>330</v>
      </c>
      <c r="AV34" s="1000"/>
      <c r="AW34" s="1000"/>
      <c r="AX34" s="1000"/>
      <c r="AY34" s="1000"/>
      <c r="AZ34" s="1071">
        <v>0</v>
      </c>
      <c r="BA34" s="1071"/>
      <c r="BB34" s="1071"/>
      <c r="BC34" s="1071"/>
      <c r="BD34" s="1071"/>
      <c r="BE34" s="1061" t="s">
        <v>558</v>
      </c>
      <c r="BF34" s="1061"/>
      <c r="BG34" s="1061"/>
      <c r="BH34" s="1061"/>
      <c r="BI34" s="1062"/>
      <c r="BJ34" s="205"/>
      <c r="BK34" s="205"/>
      <c r="BL34" s="205"/>
      <c r="BM34" s="205"/>
      <c r="BN34" s="205"/>
      <c r="BO34" s="218"/>
      <c r="BP34" s="218"/>
      <c r="BQ34" s="215">
        <v>28</v>
      </c>
      <c r="BR34" s="216"/>
      <c r="BS34" s="1043" t="s">
        <v>601</v>
      </c>
      <c r="BT34" s="1044"/>
      <c r="BU34" s="1044"/>
      <c r="BV34" s="1044"/>
      <c r="BW34" s="1044"/>
      <c r="BX34" s="1044"/>
      <c r="BY34" s="1044"/>
      <c r="BZ34" s="1044"/>
      <c r="CA34" s="1044"/>
      <c r="CB34" s="1044"/>
      <c r="CC34" s="1044"/>
      <c r="CD34" s="1044"/>
      <c r="CE34" s="1044"/>
      <c r="CF34" s="1044"/>
      <c r="CG34" s="1045"/>
      <c r="CH34" s="1018">
        <v>1003</v>
      </c>
      <c r="CI34" s="1019"/>
      <c r="CJ34" s="1019"/>
      <c r="CK34" s="1019"/>
      <c r="CL34" s="1020"/>
      <c r="CM34" s="1018">
        <v>7480</v>
      </c>
      <c r="CN34" s="1019"/>
      <c r="CO34" s="1019"/>
      <c r="CP34" s="1019"/>
      <c r="CQ34" s="1020"/>
      <c r="CR34" s="1018">
        <v>40</v>
      </c>
      <c r="CS34" s="1019"/>
      <c r="CT34" s="1019"/>
      <c r="CU34" s="1019"/>
      <c r="CV34" s="1020"/>
      <c r="CW34" s="1018">
        <v>9</v>
      </c>
      <c r="CX34" s="1019"/>
      <c r="CY34" s="1019"/>
      <c r="CZ34" s="1019"/>
      <c r="DA34" s="1020"/>
      <c r="DB34" s="1018" t="s">
        <v>481</v>
      </c>
      <c r="DC34" s="1019"/>
      <c r="DD34" s="1019"/>
      <c r="DE34" s="1019"/>
      <c r="DF34" s="1020"/>
      <c r="DG34" s="1018" t="s">
        <v>481</v>
      </c>
      <c r="DH34" s="1019"/>
      <c r="DI34" s="1019"/>
      <c r="DJ34" s="1019"/>
      <c r="DK34" s="1020"/>
      <c r="DL34" s="1018" t="s">
        <v>481</v>
      </c>
      <c r="DM34" s="1019"/>
      <c r="DN34" s="1019"/>
      <c r="DO34" s="1019"/>
      <c r="DP34" s="1020"/>
      <c r="DQ34" s="1018" t="s">
        <v>481</v>
      </c>
      <c r="DR34" s="1019"/>
      <c r="DS34" s="1019"/>
      <c r="DT34" s="1019"/>
      <c r="DU34" s="1020"/>
      <c r="DV34" s="1021"/>
      <c r="DW34" s="1022"/>
      <c r="DX34" s="1022"/>
      <c r="DY34" s="1022"/>
      <c r="DZ34" s="1023"/>
      <c r="EA34" s="199"/>
    </row>
    <row r="35" spans="1:131" s="200" customFormat="1" ht="26.25" customHeight="1">
      <c r="A35" s="219">
        <v>8</v>
      </c>
      <c r="B35" s="1066" t="s">
        <v>560</v>
      </c>
      <c r="C35" s="1067"/>
      <c r="D35" s="1067"/>
      <c r="E35" s="1067"/>
      <c r="F35" s="1067"/>
      <c r="G35" s="1067"/>
      <c r="H35" s="1067"/>
      <c r="I35" s="1067"/>
      <c r="J35" s="1067"/>
      <c r="K35" s="1067"/>
      <c r="L35" s="1067"/>
      <c r="M35" s="1067"/>
      <c r="N35" s="1067"/>
      <c r="O35" s="1067"/>
      <c r="P35" s="1068"/>
      <c r="Q35" s="1072">
        <v>2086</v>
      </c>
      <c r="R35" s="1073"/>
      <c r="S35" s="1073"/>
      <c r="T35" s="1073"/>
      <c r="U35" s="1073"/>
      <c r="V35" s="1073">
        <v>1594</v>
      </c>
      <c r="W35" s="1073"/>
      <c r="X35" s="1073"/>
      <c r="Y35" s="1073"/>
      <c r="Z35" s="1073"/>
      <c r="AA35" s="1073">
        <v>492</v>
      </c>
      <c r="AB35" s="1073"/>
      <c r="AC35" s="1073"/>
      <c r="AD35" s="1073"/>
      <c r="AE35" s="1074"/>
      <c r="AF35" s="1048">
        <v>6720</v>
      </c>
      <c r="AG35" s="1049"/>
      <c r="AH35" s="1049"/>
      <c r="AI35" s="1049"/>
      <c r="AJ35" s="1050"/>
      <c r="AK35" s="1009">
        <v>1</v>
      </c>
      <c r="AL35" s="1000"/>
      <c r="AM35" s="1000"/>
      <c r="AN35" s="1000"/>
      <c r="AO35" s="1000"/>
      <c r="AP35" s="1000">
        <v>836</v>
      </c>
      <c r="AQ35" s="1000"/>
      <c r="AR35" s="1000"/>
      <c r="AS35" s="1000"/>
      <c r="AT35" s="1000"/>
      <c r="AU35" s="1000">
        <v>2</v>
      </c>
      <c r="AV35" s="1000"/>
      <c r="AW35" s="1000"/>
      <c r="AX35" s="1000"/>
      <c r="AY35" s="1000"/>
      <c r="AZ35" s="1071">
        <v>0</v>
      </c>
      <c r="BA35" s="1071"/>
      <c r="BB35" s="1071"/>
      <c r="BC35" s="1071"/>
      <c r="BD35" s="1071"/>
      <c r="BE35" s="1061" t="s">
        <v>558</v>
      </c>
      <c r="BF35" s="1061"/>
      <c r="BG35" s="1061"/>
      <c r="BH35" s="1061"/>
      <c r="BI35" s="1062"/>
      <c r="BJ35" s="205"/>
      <c r="BK35" s="205"/>
      <c r="BL35" s="205"/>
      <c r="BM35" s="205"/>
      <c r="BN35" s="205"/>
      <c r="BO35" s="218"/>
      <c r="BP35" s="218"/>
      <c r="BQ35" s="215">
        <v>29</v>
      </c>
      <c r="BR35" s="216"/>
      <c r="BS35" s="1043" t="s">
        <v>602</v>
      </c>
      <c r="BT35" s="1044"/>
      <c r="BU35" s="1044"/>
      <c r="BV35" s="1044"/>
      <c r="BW35" s="1044"/>
      <c r="BX35" s="1044"/>
      <c r="BY35" s="1044"/>
      <c r="BZ35" s="1044"/>
      <c r="CA35" s="1044"/>
      <c r="CB35" s="1044"/>
      <c r="CC35" s="1044"/>
      <c r="CD35" s="1044"/>
      <c r="CE35" s="1044"/>
      <c r="CF35" s="1044"/>
      <c r="CG35" s="1045"/>
      <c r="CH35" s="1018">
        <v>29</v>
      </c>
      <c r="CI35" s="1019"/>
      <c r="CJ35" s="1019"/>
      <c r="CK35" s="1019"/>
      <c r="CL35" s="1020"/>
      <c r="CM35" s="1018">
        <v>582</v>
      </c>
      <c r="CN35" s="1019"/>
      <c r="CO35" s="1019"/>
      <c r="CP35" s="1019"/>
      <c r="CQ35" s="1020"/>
      <c r="CR35" s="1018">
        <v>10</v>
      </c>
      <c r="CS35" s="1019"/>
      <c r="CT35" s="1019"/>
      <c r="CU35" s="1019"/>
      <c r="CV35" s="1020"/>
      <c r="CW35" s="1018" t="s">
        <v>481</v>
      </c>
      <c r="CX35" s="1019"/>
      <c r="CY35" s="1019"/>
      <c r="CZ35" s="1019"/>
      <c r="DA35" s="1020"/>
      <c r="DB35" s="1018" t="s">
        <v>481</v>
      </c>
      <c r="DC35" s="1019"/>
      <c r="DD35" s="1019"/>
      <c r="DE35" s="1019"/>
      <c r="DF35" s="1020"/>
      <c r="DG35" s="1018" t="s">
        <v>481</v>
      </c>
      <c r="DH35" s="1019"/>
      <c r="DI35" s="1019"/>
      <c r="DJ35" s="1019"/>
      <c r="DK35" s="1020"/>
      <c r="DL35" s="1018" t="s">
        <v>481</v>
      </c>
      <c r="DM35" s="1019"/>
      <c r="DN35" s="1019"/>
      <c r="DO35" s="1019"/>
      <c r="DP35" s="1020"/>
      <c r="DQ35" s="1018" t="s">
        <v>481</v>
      </c>
      <c r="DR35" s="1019"/>
      <c r="DS35" s="1019"/>
      <c r="DT35" s="1019"/>
      <c r="DU35" s="1020"/>
      <c r="DV35" s="1021"/>
      <c r="DW35" s="1022"/>
      <c r="DX35" s="1022"/>
      <c r="DY35" s="1022"/>
      <c r="DZ35" s="1023"/>
      <c r="EA35" s="199"/>
    </row>
    <row r="36" spans="1:131" s="200" customFormat="1" ht="26.25" customHeight="1">
      <c r="A36" s="219">
        <v>9</v>
      </c>
      <c r="B36" s="1066" t="s">
        <v>561</v>
      </c>
      <c r="C36" s="1067"/>
      <c r="D36" s="1067"/>
      <c r="E36" s="1067"/>
      <c r="F36" s="1067"/>
      <c r="G36" s="1067"/>
      <c r="H36" s="1067"/>
      <c r="I36" s="1067"/>
      <c r="J36" s="1067"/>
      <c r="K36" s="1067"/>
      <c r="L36" s="1067"/>
      <c r="M36" s="1067"/>
      <c r="N36" s="1067"/>
      <c r="O36" s="1067"/>
      <c r="P36" s="1068"/>
      <c r="Q36" s="1072">
        <v>7585</v>
      </c>
      <c r="R36" s="1073"/>
      <c r="S36" s="1073"/>
      <c r="T36" s="1073"/>
      <c r="U36" s="1073"/>
      <c r="V36" s="1073">
        <v>7783</v>
      </c>
      <c r="W36" s="1073"/>
      <c r="X36" s="1073"/>
      <c r="Y36" s="1073"/>
      <c r="Z36" s="1073"/>
      <c r="AA36" s="1073">
        <v>-198</v>
      </c>
      <c r="AB36" s="1073"/>
      <c r="AC36" s="1073"/>
      <c r="AD36" s="1073"/>
      <c r="AE36" s="1074"/>
      <c r="AF36" s="1048">
        <v>3482</v>
      </c>
      <c r="AG36" s="1049"/>
      <c r="AH36" s="1049"/>
      <c r="AI36" s="1049"/>
      <c r="AJ36" s="1050"/>
      <c r="AK36" s="1009">
        <v>3036</v>
      </c>
      <c r="AL36" s="1000"/>
      <c r="AM36" s="1000"/>
      <c r="AN36" s="1000"/>
      <c r="AO36" s="1000"/>
      <c r="AP36" s="1000">
        <v>61042</v>
      </c>
      <c r="AQ36" s="1000"/>
      <c r="AR36" s="1000"/>
      <c r="AS36" s="1000"/>
      <c r="AT36" s="1000"/>
      <c r="AU36" s="1000">
        <v>13490</v>
      </c>
      <c r="AV36" s="1000"/>
      <c r="AW36" s="1000"/>
      <c r="AX36" s="1000"/>
      <c r="AY36" s="1000"/>
      <c r="AZ36" s="1071">
        <v>0</v>
      </c>
      <c r="BA36" s="1071"/>
      <c r="BB36" s="1071"/>
      <c r="BC36" s="1071"/>
      <c r="BD36" s="1071"/>
      <c r="BE36" s="1061" t="s">
        <v>558</v>
      </c>
      <c r="BF36" s="1061"/>
      <c r="BG36" s="1061"/>
      <c r="BH36" s="1061"/>
      <c r="BI36" s="1062"/>
      <c r="BJ36" s="205"/>
      <c r="BK36" s="205"/>
      <c r="BL36" s="205"/>
      <c r="BM36" s="205"/>
      <c r="BN36" s="205"/>
      <c r="BO36" s="218"/>
      <c r="BP36" s="218"/>
      <c r="BQ36" s="215">
        <v>30</v>
      </c>
      <c r="BR36" s="216"/>
      <c r="BS36" s="1043" t="s">
        <v>603</v>
      </c>
      <c r="BT36" s="1044"/>
      <c r="BU36" s="1044"/>
      <c r="BV36" s="1044"/>
      <c r="BW36" s="1044"/>
      <c r="BX36" s="1044"/>
      <c r="BY36" s="1044"/>
      <c r="BZ36" s="1044"/>
      <c r="CA36" s="1044"/>
      <c r="CB36" s="1044"/>
      <c r="CC36" s="1044"/>
      <c r="CD36" s="1044"/>
      <c r="CE36" s="1044"/>
      <c r="CF36" s="1044"/>
      <c r="CG36" s="1045"/>
      <c r="CH36" s="1018">
        <v>-25</v>
      </c>
      <c r="CI36" s="1019"/>
      <c r="CJ36" s="1019"/>
      <c r="CK36" s="1019"/>
      <c r="CL36" s="1020"/>
      <c r="CM36" s="1018">
        <v>1569</v>
      </c>
      <c r="CN36" s="1019"/>
      <c r="CO36" s="1019"/>
      <c r="CP36" s="1019"/>
      <c r="CQ36" s="1020"/>
      <c r="CR36" s="1018">
        <v>50</v>
      </c>
      <c r="CS36" s="1019"/>
      <c r="CT36" s="1019"/>
      <c r="CU36" s="1019"/>
      <c r="CV36" s="1020"/>
      <c r="CW36" s="1018">
        <v>106</v>
      </c>
      <c r="CX36" s="1019"/>
      <c r="CY36" s="1019"/>
      <c r="CZ36" s="1019"/>
      <c r="DA36" s="1020"/>
      <c r="DB36" s="1018" t="s">
        <v>481</v>
      </c>
      <c r="DC36" s="1019"/>
      <c r="DD36" s="1019"/>
      <c r="DE36" s="1019"/>
      <c r="DF36" s="1020"/>
      <c r="DG36" s="1018" t="s">
        <v>481</v>
      </c>
      <c r="DH36" s="1019"/>
      <c r="DI36" s="1019"/>
      <c r="DJ36" s="1019"/>
      <c r="DK36" s="1020"/>
      <c r="DL36" s="1018" t="s">
        <v>481</v>
      </c>
      <c r="DM36" s="1019"/>
      <c r="DN36" s="1019"/>
      <c r="DO36" s="1019"/>
      <c r="DP36" s="1020"/>
      <c r="DQ36" s="1018" t="s">
        <v>481</v>
      </c>
      <c r="DR36" s="1019"/>
      <c r="DS36" s="1019"/>
      <c r="DT36" s="1019"/>
      <c r="DU36" s="1020"/>
      <c r="DV36" s="1021"/>
      <c r="DW36" s="1022"/>
      <c r="DX36" s="1022"/>
      <c r="DY36" s="1022"/>
      <c r="DZ36" s="1023"/>
      <c r="EA36" s="199"/>
    </row>
    <row r="37" spans="1:131" s="200" customFormat="1" ht="26.25" customHeight="1">
      <c r="A37" s="219">
        <v>10</v>
      </c>
      <c r="B37" s="1066" t="s">
        <v>562</v>
      </c>
      <c r="C37" s="1067"/>
      <c r="D37" s="1067"/>
      <c r="E37" s="1067"/>
      <c r="F37" s="1067"/>
      <c r="G37" s="1067"/>
      <c r="H37" s="1067"/>
      <c r="I37" s="1067"/>
      <c r="J37" s="1067"/>
      <c r="K37" s="1067"/>
      <c r="L37" s="1067"/>
      <c r="M37" s="1067"/>
      <c r="N37" s="1067"/>
      <c r="O37" s="1067"/>
      <c r="P37" s="1068"/>
      <c r="Q37" s="1072">
        <v>84371</v>
      </c>
      <c r="R37" s="1073"/>
      <c r="S37" s="1073"/>
      <c r="T37" s="1073"/>
      <c r="U37" s="1073"/>
      <c r="V37" s="1073">
        <v>81628</v>
      </c>
      <c r="W37" s="1073"/>
      <c r="X37" s="1073"/>
      <c r="Y37" s="1073"/>
      <c r="Z37" s="1073"/>
      <c r="AA37" s="1073">
        <v>2743</v>
      </c>
      <c r="AB37" s="1073"/>
      <c r="AC37" s="1073"/>
      <c r="AD37" s="1073"/>
      <c r="AE37" s="1074"/>
      <c r="AF37" s="1048">
        <v>30580</v>
      </c>
      <c r="AG37" s="1049"/>
      <c r="AH37" s="1049"/>
      <c r="AI37" s="1049"/>
      <c r="AJ37" s="1050"/>
      <c r="AK37" s="1009">
        <v>32493</v>
      </c>
      <c r="AL37" s="1000"/>
      <c r="AM37" s="1000"/>
      <c r="AN37" s="1000"/>
      <c r="AO37" s="1000"/>
      <c r="AP37" s="1000">
        <v>471648</v>
      </c>
      <c r="AQ37" s="1000"/>
      <c r="AR37" s="1000"/>
      <c r="AS37" s="1000"/>
      <c r="AT37" s="1000"/>
      <c r="AU37" s="1000">
        <v>291950</v>
      </c>
      <c r="AV37" s="1000"/>
      <c r="AW37" s="1000"/>
      <c r="AX37" s="1000"/>
      <c r="AY37" s="1000"/>
      <c r="AZ37" s="1071">
        <v>0</v>
      </c>
      <c r="BA37" s="1071"/>
      <c r="BB37" s="1071"/>
      <c r="BC37" s="1071"/>
      <c r="BD37" s="1071"/>
      <c r="BE37" s="1061" t="s">
        <v>386</v>
      </c>
      <c r="BF37" s="1061"/>
      <c r="BG37" s="1061"/>
      <c r="BH37" s="1061"/>
      <c r="BI37" s="1062"/>
      <c r="BJ37" s="205"/>
      <c r="BK37" s="205"/>
      <c r="BL37" s="205"/>
      <c r="BM37" s="205"/>
      <c r="BN37" s="205"/>
      <c r="BO37" s="218"/>
      <c r="BP37" s="218"/>
      <c r="BQ37" s="215">
        <v>31</v>
      </c>
      <c r="BR37" s="216"/>
      <c r="BS37" s="1043" t="s">
        <v>604</v>
      </c>
      <c r="BT37" s="1044"/>
      <c r="BU37" s="1044"/>
      <c r="BV37" s="1044"/>
      <c r="BW37" s="1044"/>
      <c r="BX37" s="1044"/>
      <c r="BY37" s="1044"/>
      <c r="BZ37" s="1044"/>
      <c r="CA37" s="1044"/>
      <c r="CB37" s="1044"/>
      <c r="CC37" s="1044"/>
      <c r="CD37" s="1044"/>
      <c r="CE37" s="1044"/>
      <c r="CF37" s="1044"/>
      <c r="CG37" s="1045"/>
      <c r="CH37" s="1018">
        <v>113</v>
      </c>
      <c r="CI37" s="1019"/>
      <c r="CJ37" s="1019"/>
      <c r="CK37" s="1019"/>
      <c r="CL37" s="1020"/>
      <c r="CM37" s="1018">
        <v>389</v>
      </c>
      <c r="CN37" s="1019"/>
      <c r="CO37" s="1019"/>
      <c r="CP37" s="1019"/>
      <c r="CQ37" s="1020"/>
      <c r="CR37" s="1018">
        <v>211</v>
      </c>
      <c r="CS37" s="1019"/>
      <c r="CT37" s="1019"/>
      <c r="CU37" s="1019"/>
      <c r="CV37" s="1020"/>
      <c r="CW37" s="1018" t="s">
        <v>481</v>
      </c>
      <c r="CX37" s="1019"/>
      <c r="CY37" s="1019"/>
      <c r="CZ37" s="1019"/>
      <c r="DA37" s="1020"/>
      <c r="DB37" s="1018" t="s">
        <v>481</v>
      </c>
      <c r="DC37" s="1019"/>
      <c r="DD37" s="1019"/>
      <c r="DE37" s="1019"/>
      <c r="DF37" s="1020"/>
      <c r="DG37" s="1018" t="s">
        <v>481</v>
      </c>
      <c r="DH37" s="1019"/>
      <c r="DI37" s="1019"/>
      <c r="DJ37" s="1019"/>
      <c r="DK37" s="1020"/>
      <c r="DL37" s="1018" t="s">
        <v>481</v>
      </c>
      <c r="DM37" s="1019"/>
      <c r="DN37" s="1019"/>
      <c r="DO37" s="1019"/>
      <c r="DP37" s="1020"/>
      <c r="DQ37" s="1018" t="s">
        <v>481</v>
      </c>
      <c r="DR37" s="1019"/>
      <c r="DS37" s="1019"/>
      <c r="DT37" s="1019"/>
      <c r="DU37" s="1020"/>
      <c r="DV37" s="1021"/>
      <c r="DW37" s="1022"/>
      <c r="DX37" s="1022"/>
      <c r="DY37" s="1022"/>
      <c r="DZ37" s="1023"/>
      <c r="EA37" s="199"/>
    </row>
    <row r="38" spans="1:131" s="200" customFormat="1" ht="26.25" customHeight="1">
      <c r="A38" s="219">
        <v>11</v>
      </c>
      <c r="B38" s="1066" t="s">
        <v>563</v>
      </c>
      <c r="C38" s="1067"/>
      <c r="D38" s="1067"/>
      <c r="E38" s="1067"/>
      <c r="F38" s="1067"/>
      <c r="G38" s="1067"/>
      <c r="H38" s="1067"/>
      <c r="I38" s="1067"/>
      <c r="J38" s="1067"/>
      <c r="K38" s="1067"/>
      <c r="L38" s="1067"/>
      <c r="M38" s="1067"/>
      <c r="N38" s="1067"/>
      <c r="O38" s="1067"/>
      <c r="P38" s="1068"/>
      <c r="Q38" s="1072">
        <v>15323</v>
      </c>
      <c r="R38" s="1073"/>
      <c r="S38" s="1073"/>
      <c r="T38" s="1073"/>
      <c r="U38" s="1073"/>
      <c r="V38" s="1073">
        <v>13163</v>
      </c>
      <c r="W38" s="1073"/>
      <c r="X38" s="1073"/>
      <c r="Y38" s="1073"/>
      <c r="Z38" s="1073"/>
      <c r="AA38" s="1073">
        <v>2160</v>
      </c>
      <c r="AB38" s="1073"/>
      <c r="AC38" s="1073"/>
      <c r="AD38" s="1073"/>
      <c r="AE38" s="1074"/>
      <c r="AF38" s="1048">
        <v>0</v>
      </c>
      <c r="AG38" s="1049"/>
      <c r="AH38" s="1049"/>
      <c r="AI38" s="1049"/>
      <c r="AJ38" s="1050"/>
      <c r="AK38" s="1009">
        <v>1</v>
      </c>
      <c r="AL38" s="1000"/>
      <c r="AM38" s="1000"/>
      <c r="AN38" s="1000"/>
      <c r="AO38" s="1000"/>
      <c r="AP38" s="1000">
        <v>142768</v>
      </c>
      <c r="AQ38" s="1000"/>
      <c r="AR38" s="1000"/>
      <c r="AS38" s="1000"/>
      <c r="AT38" s="1000"/>
      <c r="AU38" s="1000" t="s">
        <v>549</v>
      </c>
      <c r="AV38" s="1000"/>
      <c r="AW38" s="1000"/>
      <c r="AX38" s="1000"/>
      <c r="AY38" s="1000"/>
      <c r="AZ38" s="1071">
        <v>0</v>
      </c>
      <c r="BA38" s="1071"/>
      <c r="BB38" s="1071"/>
      <c r="BC38" s="1071"/>
      <c r="BD38" s="1071"/>
      <c r="BE38" s="1061" t="s">
        <v>386</v>
      </c>
      <c r="BF38" s="1061"/>
      <c r="BG38" s="1061"/>
      <c r="BH38" s="1061"/>
      <c r="BI38" s="1062"/>
      <c r="BJ38" s="205"/>
      <c r="BK38" s="205"/>
      <c r="BL38" s="205"/>
      <c r="BM38" s="205"/>
      <c r="BN38" s="205"/>
      <c r="BO38" s="218"/>
      <c r="BP38" s="218"/>
      <c r="BQ38" s="215">
        <v>32</v>
      </c>
      <c r="BR38" s="216"/>
      <c r="BS38" s="1043" t="s">
        <v>605</v>
      </c>
      <c r="BT38" s="1044"/>
      <c r="BU38" s="1044"/>
      <c r="BV38" s="1044"/>
      <c r="BW38" s="1044"/>
      <c r="BX38" s="1044"/>
      <c r="BY38" s="1044"/>
      <c r="BZ38" s="1044"/>
      <c r="CA38" s="1044"/>
      <c r="CB38" s="1044"/>
      <c r="CC38" s="1044"/>
      <c r="CD38" s="1044"/>
      <c r="CE38" s="1044"/>
      <c r="CF38" s="1044"/>
      <c r="CG38" s="1045"/>
      <c r="CH38" s="1018">
        <v>1</v>
      </c>
      <c r="CI38" s="1019"/>
      <c r="CJ38" s="1019"/>
      <c r="CK38" s="1019"/>
      <c r="CL38" s="1020"/>
      <c r="CM38" s="1018">
        <v>1953</v>
      </c>
      <c r="CN38" s="1019"/>
      <c r="CO38" s="1019"/>
      <c r="CP38" s="1019"/>
      <c r="CQ38" s="1020"/>
      <c r="CR38" s="1018">
        <v>150</v>
      </c>
      <c r="CS38" s="1019"/>
      <c r="CT38" s="1019"/>
      <c r="CU38" s="1019"/>
      <c r="CV38" s="1020"/>
      <c r="CW38" s="1018" t="s">
        <v>481</v>
      </c>
      <c r="CX38" s="1019"/>
      <c r="CY38" s="1019"/>
      <c r="CZ38" s="1019"/>
      <c r="DA38" s="1020"/>
      <c r="DB38" s="1018" t="s">
        <v>481</v>
      </c>
      <c r="DC38" s="1019"/>
      <c r="DD38" s="1019"/>
      <c r="DE38" s="1019"/>
      <c r="DF38" s="1020"/>
      <c r="DG38" s="1018" t="s">
        <v>481</v>
      </c>
      <c r="DH38" s="1019"/>
      <c r="DI38" s="1019"/>
      <c r="DJ38" s="1019"/>
      <c r="DK38" s="1020"/>
      <c r="DL38" s="1018" t="s">
        <v>481</v>
      </c>
      <c r="DM38" s="1019"/>
      <c r="DN38" s="1019"/>
      <c r="DO38" s="1019"/>
      <c r="DP38" s="1020"/>
      <c r="DQ38" s="1018" t="s">
        <v>481</v>
      </c>
      <c r="DR38" s="1019"/>
      <c r="DS38" s="1019"/>
      <c r="DT38" s="1019"/>
      <c r="DU38" s="1020"/>
      <c r="DV38" s="1021"/>
      <c r="DW38" s="1022"/>
      <c r="DX38" s="1022"/>
      <c r="DY38" s="1022"/>
      <c r="DZ38" s="1023"/>
      <c r="EA38" s="199"/>
    </row>
    <row r="39" spans="1:131" s="200" customFormat="1" ht="26.25" customHeight="1">
      <c r="A39" s="219">
        <v>12</v>
      </c>
      <c r="B39" s="1066" t="s">
        <v>564</v>
      </c>
      <c r="C39" s="1067"/>
      <c r="D39" s="1067"/>
      <c r="E39" s="1067"/>
      <c r="F39" s="1067"/>
      <c r="G39" s="1067"/>
      <c r="H39" s="1067"/>
      <c r="I39" s="1067"/>
      <c r="J39" s="1067"/>
      <c r="K39" s="1067"/>
      <c r="L39" s="1067"/>
      <c r="M39" s="1067"/>
      <c r="N39" s="1067"/>
      <c r="O39" s="1067"/>
      <c r="P39" s="1068"/>
      <c r="Q39" s="1072">
        <v>1784</v>
      </c>
      <c r="R39" s="1073"/>
      <c r="S39" s="1073"/>
      <c r="T39" s="1073"/>
      <c r="U39" s="1073"/>
      <c r="V39" s="1073">
        <v>1784</v>
      </c>
      <c r="W39" s="1073"/>
      <c r="X39" s="1073"/>
      <c r="Y39" s="1073"/>
      <c r="Z39" s="1073"/>
      <c r="AA39" s="1073">
        <v>0</v>
      </c>
      <c r="AB39" s="1073"/>
      <c r="AC39" s="1073"/>
      <c r="AD39" s="1073"/>
      <c r="AE39" s="1074"/>
      <c r="AF39" s="1048">
        <v>0</v>
      </c>
      <c r="AG39" s="1049"/>
      <c r="AH39" s="1049"/>
      <c r="AI39" s="1049"/>
      <c r="AJ39" s="1050"/>
      <c r="AK39" s="1009">
        <v>985</v>
      </c>
      <c r="AL39" s="1000"/>
      <c r="AM39" s="1000"/>
      <c r="AN39" s="1000"/>
      <c r="AO39" s="1000"/>
      <c r="AP39" s="1000">
        <v>406</v>
      </c>
      <c r="AQ39" s="1000"/>
      <c r="AR39" s="1000"/>
      <c r="AS39" s="1000"/>
      <c r="AT39" s="1000"/>
      <c r="AU39" s="1000">
        <v>305</v>
      </c>
      <c r="AV39" s="1000"/>
      <c r="AW39" s="1000"/>
      <c r="AX39" s="1000"/>
      <c r="AY39" s="1000"/>
      <c r="AZ39" s="1071">
        <v>0</v>
      </c>
      <c r="BA39" s="1071"/>
      <c r="BB39" s="1071"/>
      <c r="BC39" s="1071"/>
      <c r="BD39" s="1071"/>
      <c r="BE39" s="1061" t="s">
        <v>565</v>
      </c>
      <c r="BF39" s="1061"/>
      <c r="BG39" s="1061"/>
      <c r="BH39" s="1061"/>
      <c r="BI39" s="1062"/>
      <c r="BJ39" s="205"/>
      <c r="BK39" s="205"/>
      <c r="BL39" s="205"/>
      <c r="BM39" s="205"/>
      <c r="BN39" s="205"/>
      <c r="BO39" s="218"/>
      <c r="BP39" s="218"/>
      <c r="BQ39" s="215">
        <v>33</v>
      </c>
      <c r="BR39" s="216"/>
      <c r="BS39" s="1043" t="s">
        <v>606</v>
      </c>
      <c r="BT39" s="1044"/>
      <c r="BU39" s="1044"/>
      <c r="BV39" s="1044"/>
      <c r="BW39" s="1044"/>
      <c r="BX39" s="1044"/>
      <c r="BY39" s="1044"/>
      <c r="BZ39" s="1044"/>
      <c r="CA39" s="1044"/>
      <c r="CB39" s="1044"/>
      <c r="CC39" s="1044"/>
      <c r="CD39" s="1044"/>
      <c r="CE39" s="1044"/>
      <c r="CF39" s="1044"/>
      <c r="CG39" s="1045"/>
      <c r="CH39" s="1018">
        <v>5</v>
      </c>
      <c r="CI39" s="1019"/>
      <c r="CJ39" s="1019"/>
      <c r="CK39" s="1019"/>
      <c r="CL39" s="1020"/>
      <c r="CM39" s="1018">
        <v>20518</v>
      </c>
      <c r="CN39" s="1019"/>
      <c r="CO39" s="1019"/>
      <c r="CP39" s="1019"/>
      <c r="CQ39" s="1020"/>
      <c r="CR39" s="1018">
        <v>167</v>
      </c>
      <c r="CS39" s="1019"/>
      <c r="CT39" s="1019"/>
      <c r="CU39" s="1019"/>
      <c r="CV39" s="1020"/>
      <c r="CW39" s="1018">
        <v>1</v>
      </c>
      <c r="CX39" s="1019"/>
      <c r="CY39" s="1019"/>
      <c r="CZ39" s="1019"/>
      <c r="DA39" s="1020"/>
      <c r="DB39" s="1018" t="s">
        <v>481</v>
      </c>
      <c r="DC39" s="1019"/>
      <c r="DD39" s="1019"/>
      <c r="DE39" s="1019"/>
      <c r="DF39" s="1020"/>
      <c r="DG39" s="1018" t="s">
        <v>481</v>
      </c>
      <c r="DH39" s="1019"/>
      <c r="DI39" s="1019"/>
      <c r="DJ39" s="1019"/>
      <c r="DK39" s="1020"/>
      <c r="DL39" s="1018" t="s">
        <v>481</v>
      </c>
      <c r="DM39" s="1019"/>
      <c r="DN39" s="1019"/>
      <c r="DO39" s="1019"/>
      <c r="DP39" s="1020"/>
      <c r="DQ39" s="1018" t="s">
        <v>481</v>
      </c>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t="s">
        <v>579</v>
      </c>
      <c r="BS40" s="1043" t="s">
        <v>607</v>
      </c>
      <c r="BT40" s="1044"/>
      <c r="BU40" s="1044"/>
      <c r="BV40" s="1044"/>
      <c r="BW40" s="1044"/>
      <c r="BX40" s="1044"/>
      <c r="BY40" s="1044"/>
      <c r="BZ40" s="1044"/>
      <c r="CA40" s="1044"/>
      <c r="CB40" s="1044"/>
      <c r="CC40" s="1044"/>
      <c r="CD40" s="1044"/>
      <c r="CE40" s="1044"/>
      <c r="CF40" s="1044"/>
      <c r="CG40" s="1045"/>
      <c r="CH40" s="1018">
        <v>8952</v>
      </c>
      <c r="CI40" s="1019"/>
      <c r="CJ40" s="1019"/>
      <c r="CK40" s="1019"/>
      <c r="CL40" s="1020"/>
      <c r="CM40" s="1018">
        <v>152461</v>
      </c>
      <c r="CN40" s="1019"/>
      <c r="CO40" s="1019"/>
      <c r="CP40" s="1019"/>
      <c r="CQ40" s="1020"/>
      <c r="CR40" s="1018">
        <v>4353</v>
      </c>
      <c r="CS40" s="1019"/>
      <c r="CT40" s="1019"/>
      <c r="CU40" s="1019"/>
      <c r="CV40" s="1020"/>
      <c r="CW40" s="1018">
        <v>411</v>
      </c>
      <c r="CX40" s="1019"/>
      <c r="CY40" s="1019"/>
      <c r="CZ40" s="1019"/>
      <c r="DA40" s="1020"/>
      <c r="DB40" s="1018" t="s">
        <v>481</v>
      </c>
      <c r="DC40" s="1019"/>
      <c r="DD40" s="1019"/>
      <c r="DE40" s="1019"/>
      <c r="DF40" s="1020"/>
      <c r="DG40" s="1018" t="s">
        <v>481</v>
      </c>
      <c r="DH40" s="1019"/>
      <c r="DI40" s="1019"/>
      <c r="DJ40" s="1019"/>
      <c r="DK40" s="1020"/>
      <c r="DL40" s="1018">
        <v>107526</v>
      </c>
      <c r="DM40" s="1019"/>
      <c r="DN40" s="1019"/>
      <c r="DO40" s="1019"/>
      <c r="DP40" s="1020"/>
      <c r="DQ40" s="1018">
        <v>486</v>
      </c>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t="s">
        <v>608</v>
      </c>
      <c r="BT41" s="1044"/>
      <c r="BU41" s="1044"/>
      <c r="BV41" s="1044"/>
      <c r="BW41" s="1044"/>
      <c r="BX41" s="1044"/>
      <c r="BY41" s="1044"/>
      <c r="BZ41" s="1044"/>
      <c r="CA41" s="1044"/>
      <c r="CB41" s="1044"/>
      <c r="CC41" s="1044"/>
      <c r="CD41" s="1044"/>
      <c r="CE41" s="1044"/>
      <c r="CF41" s="1044"/>
      <c r="CG41" s="1045"/>
      <c r="CH41" s="1018">
        <v>81</v>
      </c>
      <c r="CI41" s="1019"/>
      <c r="CJ41" s="1019"/>
      <c r="CK41" s="1019"/>
      <c r="CL41" s="1020"/>
      <c r="CM41" s="1018">
        <v>1945</v>
      </c>
      <c r="CN41" s="1019"/>
      <c r="CO41" s="1019"/>
      <c r="CP41" s="1019"/>
      <c r="CQ41" s="1020"/>
      <c r="CR41" s="1018">
        <v>459</v>
      </c>
      <c r="CS41" s="1019"/>
      <c r="CT41" s="1019"/>
      <c r="CU41" s="1019"/>
      <c r="CV41" s="1020"/>
      <c r="CW41" s="1018" t="s">
        <v>481</v>
      </c>
      <c r="CX41" s="1019"/>
      <c r="CY41" s="1019"/>
      <c r="CZ41" s="1019"/>
      <c r="DA41" s="1020"/>
      <c r="DB41" s="1018" t="s">
        <v>481</v>
      </c>
      <c r="DC41" s="1019"/>
      <c r="DD41" s="1019"/>
      <c r="DE41" s="1019"/>
      <c r="DF41" s="1020"/>
      <c r="DG41" s="1018" t="s">
        <v>481</v>
      </c>
      <c r="DH41" s="1019"/>
      <c r="DI41" s="1019"/>
      <c r="DJ41" s="1019"/>
      <c r="DK41" s="1020"/>
      <c r="DL41" s="1018" t="s">
        <v>481</v>
      </c>
      <c r="DM41" s="1019"/>
      <c r="DN41" s="1019"/>
      <c r="DO41" s="1019"/>
      <c r="DP41" s="1020"/>
      <c r="DQ41" s="1018" t="s">
        <v>481</v>
      </c>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t="s">
        <v>609</v>
      </c>
      <c r="BT42" s="1044"/>
      <c r="BU42" s="1044"/>
      <c r="BV42" s="1044"/>
      <c r="BW42" s="1044"/>
      <c r="BX42" s="1044"/>
      <c r="BY42" s="1044"/>
      <c r="BZ42" s="1044"/>
      <c r="CA42" s="1044"/>
      <c r="CB42" s="1044"/>
      <c r="CC42" s="1044"/>
      <c r="CD42" s="1044"/>
      <c r="CE42" s="1044"/>
      <c r="CF42" s="1044"/>
      <c r="CG42" s="1045"/>
      <c r="CH42" s="1018">
        <v>-4</v>
      </c>
      <c r="CI42" s="1019"/>
      <c r="CJ42" s="1019"/>
      <c r="CK42" s="1019"/>
      <c r="CL42" s="1020"/>
      <c r="CM42" s="1018">
        <v>1815</v>
      </c>
      <c r="CN42" s="1019"/>
      <c r="CO42" s="1019"/>
      <c r="CP42" s="1019"/>
      <c r="CQ42" s="1020"/>
      <c r="CR42" s="1018">
        <v>69</v>
      </c>
      <c r="CS42" s="1019"/>
      <c r="CT42" s="1019"/>
      <c r="CU42" s="1019"/>
      <c r="CV42" s="1020"/>
      <c r="CW42" s="1018" t="s">
        <v>481</v>
      </c>
      <c r="CX42" s="1019"/>
      <c r="CY42" s="1019"/>
      <c r="CZ42" s="1019"/>
      <c r="DA42" s="1020"/>
      <c r="DB42" s="1018" t="s">
        <v>481</v>
      </c>
      <c r="DC42" s="1019"/>
      <c r="DD42" s="1019"/>
      <c r="DE42" s="1019"/>
      <c r="DF42" s="1020"/>
      <c r="DG42" s="1018" t="s">
        <v>481</v>
      </c>
      <c r="DH42" s="1019"/>
      <c r="DI42" s="1019"/>
      <c r="DJ42" s="1019"/>
      <c r="DK42" s="1020"/>
      <c r="DL42" s="1018" t="s">
        <v>481</v>
      </c>
      <c r="DM42" s="1019"/>
      <c r="DN42" s="1019"/>
      <c r="DO42" s="1019"/>
      <c r="DP42" s="1020"/>
      <c r="DQ42" s="1018" t="s">
        <v>481</v>
      </c>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t="s">
        <v>610</v>
      </c>
      <c r="BT43" s="1044"/>
      <c r="BU43" s="1044"/>
      <c r="BV43" s="1044"/>
      <c r="BW43" s="1044"/>
      <c r="BX43" s="1044"/>
      <c r="BY43" s="1044"/>
      <c r="BZ43" s="1044"/>
      <c r="CA43" s="1044"/>
      <c r="CB43" s="1044"/>
      <c r="CC43" s="1044"/>
      <c r="CD43" s="1044"/>
      <c r="CE43" s="1044"/>
      <c r="CF43" s="1044"/>
      <c r="CG43" s="1045"/>
      <c r="CH43" s="1018">
        <v>-129</v>
      </c>
      <c r="CI43" s="1019"/>
      <c r="CJ43" s="1019"/>
      <c r="CK43" s="1019"/>
      <c r="CL43" s="1020"/>
      <c r="CM43" s="1018">
        <v>2617</v>
      </c>
      <c r="CN43" s="1019"/>
      <c r="CO43" s="1019"/>
      <c r="CP43" s="1019"/>
      <c r="CQ43" s="1020"/>
      <c r="CR43" s="1018">
        <v>800</v>
      </c>
      <c r="CS43" s="1019"/>
      <c r="CT43" s="1019"/>
      <c r="CU43" s="1019"/>
      <c r="CV43" s="1020"/>
      <c r="CW43" s="1018" t="s">
        <v>481</v>
      </c>
      <c r="CX43" s="1019"/>
      <c r="CY43" s="1019"/>
      <c r="CZ43" s="1019"/>
      <c r="DA43" s="1020"/>
      <c r="DB43" s="1018" t="s">
        <v>481</v>
      </c>
      <c r="DC43" s="1019"/>
      <c r="DD43" s="1019"/>
      <c r="DE43" s="1019"/>
      <c r="DF43" s="1020"/>
      <c r="DG43" s="1018" t="s">
        <v>481</v>
      </c>
      <c r="DH43" s="1019"/>
      <c r="DI43" s="1019"/>
      <c r="DJ43" s="1019"/>
      <c r="DK43" s="1020"/>
      <c r="DL43" s="1018" t="s">
        <v>481</v>
      </c>
      <c r="DM43" s="1019"/>
      <c r="DN43" s="1019"/>
      <c r="DO43" s="1019"/>
      <c r="DP43" s="1020"/>
      <c r="DQ43" s="1018" t="s">
        <v>481</v>
      </c>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t="s">
        <v>611</v>
      </c>
      <c r="BT44" s="1044"/>
      <c r="BU44" s="1044"/>
      <c r="BV44" s="1044"/>
      <c r="BW44" s="1044"/>
      <c r="BX44" s="1044"/>
      <c r="BY44" s="1044"/>
      <c r="BZ44" s="1044"/>
      <c r="CA44" s="1044"/>
      <c r="CB44" s="1044"/>
      <c r="CC44" s="1044"/>
      <c r="CD44" s="1044"/>
      <c r="CE44" s="1044"/>
      <c r="CF44" s="1044"/>
      <c r="CG44" s="1045"/>
      <c r="CH44" s="1018">
        <v>-40</v>
      </c>
      <c r="CI44" s="1019"/>
      <c r="CJ44" s="1019"/>
      <c r="CK44" s="1019"/>
      <c r="CL44" s="1020"/>
      <c r="CM44" s="1018">
        <v>611</v>
      </c>
      <c r="CN44" s="1019"/>
      <c r="CO44" s="1019"/>
      <c r="CP44" s="1019"/>
      <c r="CQ44" s="1020"/>
      <c r="CR44" s="1018">
        <v>250</v>
      </c>
      <c r="CS44" s="1019"/>
      <c r="CT44" s="1019"/>
      <c r="CU44" s="1019"/>
      <c r="CV44" s="1020"/>
      <c r="CW44" s="1018" t="s">
        <v>481</v>
      </c>
      <c r="CX44" s="1019"/>
      <c r="CY44" s="1019"/>
      <c r="CZ44" s="1019"/>
      <c r="DA44" s="1020"/>
      <c r="DB44" s="1018" t="s">
        <v>481</v>
      </c>
      <c r="DC44" s="1019"/>
      <c r="DD44" s="1019"/>
      <c r="DE44" s="1019"/>
      <c r="DF44" s="1020"/>
      <c r="DG44" s="1018" t="s">
        <v>481</v>
      </c>
      <c r="DH44" s="1019"/>
      <c r="DI44" s="1019"/>
      <c r="DJ44" s="1019"/>
      <c r="DK44" s="1020"/>
      <c r="DL44" s="1018" t="s">
        <v>481</v>
      </c>
      <c r="DM44" s="1019"/>
      <c r="DN44" s="1019"/>
      <c r="DO44" s="1019"/>
      <c r="DP44" s="1020"/>
      <c r="DQ44" s="1018" t="s">
        <v>481</v>
      </c>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t="s">
        <v>612</v>
      </c>
      <c r="BT45" s="1044"/>
      <c r="BU45" s="1044"/>
      <c r="BV45" s="1044"/>
      <c r="BW45" s="1044"/>
      <c r="BX45" s="1044"/>
      <c r="BY45" s="1044"/>
      <c r="BZ45" s="1044"/>
      <c r="CA45" s="1044"/>
      <c r="CB45" s="1044"/>
      <c r="CC45" s="1044"/>
      <c r="CD45" s="1044"/>
      <c r="CE45" s="1044"/>
      <c r="CF45" s="1044"/>
      <c r="CG45" s="1045"/>
      <c r="CH45" s="1018">
        <v>-671</v>
      </c>
      <c r="CI45" s="1019"/>
      <c r="CJ45" s="1019"/>
      <c r="CK45" s="1019"/>
      <c r="CL45" s="1020"/>
      <c r="CM45" s="1018">
        <v>12302</v>
      </c>
      <c r="CN45" s="1019"/>
      <c r="CO45" s="1019"/>
      <c r="CP45" s="1019"/>
      <c r="CQ45" s="1020"/>
      <c r="CR45" s="1018">
        <v>5985</v>
      </c>
      <c r="CS45" s="1019"/>
      <c r="CT45" s="1019"/>
      <c r="CU45" s="1019"/>
      <c r="CV45" s="1020"/>
      <c r="CW45" s="1018">
        <v>396</v>
      </c>
      <c r="CX45" s="1019"/>
      <c r="CY45" s="1019"/>
      <c r="CZ45" s="1019"/>
      <c r="DA45" s="1020"/>
      <c r="DB45" s="1018">
        <v>15756</v>
      </c>
      <c r="DC45" s="1019"/>
      <c r="DD45" s="1019"/>
      <c r="DE45" s="1019"/>
      <c r="DF45" s="1020"/>
      <c r="DG45" s="1018" t="s">
        <v>481</v>
      </c>
      <c r="DH45" s="1019"/>
      <c r="DI45" s="1019"/>
      <c r="DJ45" s="1019"/>
      <c r="DK45" s="1020"/>
      <c r="DL45" s="1018" t="s">
        <v>481</v>
      </c>
      <c r="DM45" s="1019"/>
      <c r="DN45" s="1019"/>
      <c r="DO45" s="1019"/>
      <c r="DP45" s="1020"/>
      <c r="DQ45" s="1018" t="s">
        <v>481</v>
      </c>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t="s">
        <v>613</v>
      </c>
      <c r="BT46" s="1044"/>
      <c r="BU46" s="1044"/>
      <c r="BV46" s="1044"/>
      <c r="BW46" s="1044"/>
      <c r="BX46" s="1044"/>
      <c r="BY46" s="1044"/>
      <c r="BZ46" s="1044"/>
      <c r="CA46" s="1044"/>
      <c r="CB46" s="1044"/>
      <c r="CC46" s="1044"/>
      <c r="CD46" s="1044"/>
      <c r="CE46" s="1044"/>
      <c r="CF46" s="1044"/>
      <c r="CG46" s="1045"/>
      <c r="CH46" s="1018">
        <v>-1</v>
      </c>
      <c r="CI46" s="1019"/>
      <c r="CJ46" s="1019"/>
      <c r="CK46" s="1019"/>
      <c r="CL46" s="1020"/>
      <c r="CM46" s="1018">
        <v>2233</v>
      </c>
      <c r="CN46" s="1019"/>
      <c r="CO46" s="1019"/>
      <c r="CP46" s="1019"/>
      <c r="CQ46" s="1020"/>
      <c r="CR46" s="1018">
        <v>100</v>
      </c>
      <c r="CS46" s="1019"/>
      <c r="CT46" s="1019"/>
      <c r="CU46" s="1019"/>
      <c r="CV46" s="1020"/>
      <c r="CW46" s="1018">
        <v>42</v>
      </c>
      <c r="CX46" s="1019"/>
      <c r="CY46" s="1019"/>
      <c r="CZ46" s="1019"/>
      <c r="DA46" s="1020"/>
      <c r="DB46" s="1018" t="s">
        <v>481</v>
      </c>
      <c r="DC46" s="1019"/>
      <c r="DD46" s="1019"/>
      <c r="DE46" s="1019"/>
      <c r="DF46" s="1020"/>
      <c r="DG46" s="1018" t="s">
        <v>481</v>
      </c>
      <c r="DH46" s="1019"/>
      <c r="DI46" s="1019"/>
      <c r="DJ46" s="1019"/>
      <c r="DK46" s="1020"/>
      <c r="DL46" s="1018" t="s">
        <v>481</v>
      </c>
      <c r="DM46" s="1019"/>
      <c r="DN46" s="1019"/>
      <c r="DO46" s="1019"/>
      <c r="DP46" s="1020"/>
      <c r="DQ46" s="1018" t="s">
        <v>481</v>
      </c>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t="s">
        <v>614</v>
      </c>
      <c r="BT47" s="1044"/>
      <c r="BU47" s="1044"/>
      <c r="BV47" s="1044"/>
      <c r="BW47" s="1044"/>
      <c r="BX47" s="1044"/>
      <c r="BY47" s="1044"/>
      <c r="BZ47" s="1044"/>
      <c r="CA47" s="1044"/>
      <c r="CB47" s="1044"/>
      <c r="CC47" s="1044"/>
      <c r="CD47" s="1044"/>
      <c r="CE47" s="1044"/>
      <c r="CF47" s="1044"/>
      <c r="CG47" s="1045"/>
      <c r="CH47" s="1018">
        <v>30</v>
      </c>
      <c r="CI47" s="1019"/>
      <c r="CJ47" s="1019"/>
      <c r="CK47" s="1019"/>
      <c r="CL47" s="1020"/>
      <c r="CM47" s="1018">
        <v>997</v>
      </c>
      <c r="CN47" s="1019"/>
      <c r="CO47" s="1019"/>
      <c r="CP47" s="1019"/>
      <c r="CQ47" s="1020"/>
      <c r="CR47" s="1018">
        <v>8</v>
      </c>
      <c r="CS47" s="1019"/>
      <c r="CT47" s="1019"/>
      <c r="CU47" s="1019"/>
      <c r="CV47" s="1020"/>
      <c r="CW47" s="1018" t="s">
        <v>481</v>
      </c>
      <c r="CX47" s="1019"/>
      <c r="CY47" s="1019"/>
      <c r="CZ47" s="1019"/>
      <c r="DA47" s="1020"/>
      <c r="DB47" s="1018" t="s">
        <v>481</v>
      </c>
      <c r="DC47" s="1019"/>
      <c r="DD47" s="1019"/>
      <c r="DE47" s="1019"/>
      <c r="DF47" s="1020"/>
      <c r="DG47" s="1018" t="s">
        <v>481</v>
      </c>
      <c r="DH47" s="1019"/>
      <c r="DI47" s="1019"/>
      <c r="DJ47" s="1019"/>
      <c r="DK47" s="1020"/>
      <c r="DL47" s="1018" t="s">
        <v>481</v>
      </c>
      <c r="DM47" s="1019"/>
      <c r="DN47" s="1019"/>
      <c r="DO47" s="1019"/>
      <c r="DP47" s="1020"/>
      <c r="DQ47" s="1018" t="s">
        <v>481</v>
      </c>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184755</v>
      </c>
      <c r="AG63" s="988"/>
      <c r="AH63" s="988"/>
      <c r="AI63" s="988"/>
      <c r="AJ63" s="1059"/>
      <c r="AK63" s="1060"/>
      <c r="AL63" s="992"/>
      <c r="AM63" s="992"/>
      <c r="AN63" s="992"/>
      <c r="AO63" s="992"/>
      <c r="AP63" s="988">
        <v>1333232</v>
      </c>
      <c r="AQ63" s="988"/>
      <c r="AR63" s="988"/>
      <c r="AS63" s="988"/>
      <c r="AT63" s="988"/>
      <c r="AU63" s="988">
        <v>343540</v>
      </c>
      <c r="AV63" s="988"/>
      <c r="AW63" s="988"/>
      <c r="AX63" s="988"/>
      <c r="AY63" s="988"/>
      <c r="AZ63" s="1054"/>
      <c r="BA63" s="1054"/>
      <c r="BB63" s="1054"/>
      <c r="BC63" s="1054"/>
      <c r="BD63" s="1054"/>
      <c r="BE63" s="989"/>
      <c r="BF63" s="989"/>
      <c r="BG63" s="989"/>
      <c r="BH63" s="989"/>
      <c r="BI63" s="990"/>
      <c r="BJ63" s="1055" t="s">
        <v>550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566</v>
      </c>
      <c r="C68" s="1015"/>
      <c r="D68" s="1015"/>
      <c r="E68" s="1015"/>
      <c r="F68" s="1015"/>
      <c r="G68" s="1015"/>
      <c r="H68" s="1015"/>
      <c r="I68" s="1015"/>
      <c r="J68" s="1015"/>
      <c r="K68" s="1015"/>
      <c r="L68" s="1015"/>
      <c r="M68" s="1015"/>
      <c r="N68" s="1015"/>
      <c r="O68" s="1015"/>
      <c r="P68" s="1016"/>
      <c r="Q68" s="1017">
        <v>1913</v>
      </c>
      <c r="R68" s="1011"/>
      <c r="S68" s="1011"/>
      <c r="T68" s="1011"/>
      <c r="U68" s="1011"/>
      <c r="V68" s="1011">
        <v>1851</v>
      </c>
      <c r="W68" s="1011"/>
      <c r="X68" s="1011"/>
      <c r="Y68" s="1011"/>
      <c r="Z68" s="1011"/>
      <c r="AA68" s="1011">
        <v>62</v>
      </c>
      <c r="AB68" s="1011"/>
      <c r="AC68" s="1011"/>
      <c r="AD68" s="1011"/>
      <c r="AE68" s="1011"/>
      <c r="AF68" s="1011">
        <v>62</v>
      </c>
      <c r="AG68" s="1011"/>
      <c r="AH68" s="1011"/>
      <c r="AI68" s="1011"/>
      <c r="AJ68" s="1011"/>
      <c r="AK68" s="1011" t="s">
        <v>549</v>
      </c>
      <c r="AL68" s="1011"/>
      <c r="AM68" s="1011"/>
      <c r="AN68" s="1011"/>
      <c r="AO68" s="1011"/>
      <c r="AP68" s="1011">
        <v>131</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567</v>
      </c>
      <c r="C69" s="1004"/>
      <c r="D69" s="1004"/>
      <c r="E69" s="1004"/>
      <c r="F69" s="1004"/>
      <c r="G69" s="1004"/>
      <c r="H69" s="1004"/>
      <c r="I69" s="1004"/>
      <c r="J69" s="1004"/>
      <c r="K69" s="1004"/>
      <c r="L69" s="1004"/>
      <c r="M69" s="1004"/>
      <c r="N69" s="1004"/>
      <c r="O69" s="1004"/>
      <c r="P69" s="1005"/>
      <c r="Q69" s="1006">
        <v>208</v>
      </c>
      <c r="R69" s="1000"/>
      <c r="S69" s="1000"/>
      <c r="T69" s="1000"/>
      <c r="U69" s="1000"/>
      <c r="V69" s="1000">
        <v>187</v>
      </c>
      <c r="W69" s="1000"/>
      <c r="X69" s="1000"/>
      <c r="Y69" s="1000"/>
      <c r="Z69" s="1000"/>
      <c r="AA69" s="1000">
        <v>21</v>
      </c>
      <c r="AB69" s="1000"/>
      <c r="AC69" s="1000"/>
      <c r="AD69" s="1000"/>
      <c r="AE69" s="1000"/>
      <c r="AF69" s="1000">
        <v>21</v>
      </c>
      <c r="AG69" s="1000"/>
      <c r="AH69" s="1000"/>
      <c r="AI69" s="1000"/>
      <c r="AJ69" s="1000"/>
      <c r="AK69" s="1000" t="s">
        <v>549</v>
      </c>
      <c r="AL69" s="1000"/>
      <c r="AM69" s="1000"/>
      <c r="AN69" s="1000"/>
      <c r="AO69" s="1000"/>
      <c r="AP69" s="1000" t="s">
        <v>549</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568</v>
      </c>
      <c r="C70" s="1004"/>
      <c r="D70" s="1004"/>
      <c r="E70" s="1004"/>
      <c r="F70" s="1004"/>
      <c r="G70" s="1004"/>
      <c r="H70" s="1004"/>
      <c r="I70" s="1004"/>
      <c r="J70" s="1004"/>
      <c r="K70" s="1004"/>
      <c r="L70" s="1004"/>
      <c r="M70" s="1004"/>
      <c r="N70" s="1004"/>
      <c r="O70" s="1004"/>
      <c r="P70" s="1005"/>
      <c r="Q70" s="1006">
        <v>1080473</v>
      </c>
      <c r="R70" s="1000"/>
      <c r="S70" s="1000"/>
      <c r="T70" s="1000"/>
      <c r="U70" s="1000"/>
      <c r="V70" s="1000">
        <v>1052361</v>
      </c>
      <c r="W70" s="1000"/>
      <c r="X70" s="1000"/>
      <c r="Y70" s="1000"/>
      <c r="Z70" s="1000"/>
      <c r="AA70" s="1000">
        <v>28112</v>
      </c>
      <c r="AB70" s="1000"/>
      <c r="AC70" s="1000"/>
      <c r="AD70" s="1000"/>
      <c r="AE70" s="1000"/>
      <c r="AF70" s="1000">
        <v>28112</v>
      </c>
      <c r="AG70" s="1000"/>
      <c r="AH70" s="1000"/>
      <c r="AI70" s="1000"/>
      <c r="AJ70" s="1000"/>
      <c r="AK70" s="1000">
        <v>14163</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569</v>
      </c>
      <c r="C71" s="1004"/>
      <c r="D71" s="1004"/>
      <c r="E71" s="1004"/>
      <c r="F71" s="1004"/>
      <c r="G71" s="1004"/>
      <c r="H71" s="1004"/>
      <c r="I71" s="1004"/>
      <c r="J71" s="1004"/>
      <c r="K71" s="1004"/>
      <c r="L71" s="1004"/>
      <c r="M71" s="1004"/>
      <c r="N71" s="1004"/>
      <c r="O71" s="1004"/>
      <c r="P71" s="1005"/>
      <c r="Q71" s="1006">
        <v>313</v>
      </c>
      <c r="R71" s="1000"/>
      <c r="S71" s="1000"/>
      <c r="T71" s="1000"/>
      <c r="U71" s="1000"/>
      <c r="V71" s="1000">
        <v>295</v>
      </c>
      <c r="W71" s="1000"/>
      <c r="X71" s="1000"/>
      <c r="Y71" s="1000"/>
      <c r="Z71" s="1000"/>
      <c r="AA71" s="1000">
        <v>18</v>
      </c>
      <c r="AB71" s="1000"/>
      <c r="AC71" s="1000"/>
      <c r="AD71" s="1000"/>
      <c r="AE71" s="1000"/>
      <c r="AF71" s="1000">
        <v>3</v>
      </c>
      <c r="AG71" s="1000"/>
      <c r="AH71" s="1000"/>
      <c r="AI71" s="1000"/>
      <c r="AJ71" s="1000"/>
      <c r="AK71" s="1000" t="s">
        <v>549</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570</v>
      </c>
      <c r="C72" s="1004"/>
      <c r="D72" s="1004"/>
      <c r="E72" s="1004"/>
      <c r="F72" s="1004"/>
      <c r="G72" s="1004"/>
      <c r="H72" s="1004"/>
      <c r="I72" s="1004"/>
      <c r="J72" s="1004"/>
      <c r="K72" s="1004"/>
      <c r="L72" s="1004"/>
      <c r="M72" s="1004"/>
      <c r="N72" s="1004"/>
      <c r="O72" s="1004"/>
      <c r="P72" s="1005"/>
      <c r="Q72" s="1006">
        <v>124</v>
      </c>
      <c r="R72" s="1000"/>
      <c r="S72" s="1000"/>
      <c r="T72" s="1000"/>
      <c r="U72" s="1000"/>
      <c r="V72" s="1000">
        <v>122</v>
      </c>
      <c r="W72" s="1000"/>
      <c r="X72" s="1000"/>
      <c r="Y72" s="1000"/>
      <c r="Z72" s="1000"/>
      <c r="AA72" s="1000">
        <v>2</v>
      </c>
      <c r="AB72" s="1000"/>
      <c r="AC72" s="1000"/>
      <c r="AD72" s="1000"/>
      <c r="AE72" s="1000"/>
      <c r="AF72" s="1000">
        <v>2</v>
      </c>
      <c r="AG72" s="1000"/>
      <c r="AH72" s="1000"/>
      <c r="AI72" s="1000"/>
      <c r="AJ72" s="1000"/>
      <c r="AK72" s="1000" t="s">
        <v>549</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571</v>
      </c>
      <c r="C73" s="1004"/>
      <c r="D73" s="1004"/>
      <c r="E73" s="1004"/>
      <c r="F73" s="1004"/>
      <c r="G73" s="1004"/>
      <c r="H73" s="1004"/>
      <c r="I73" s="1004"/>
      <c r="J73" s="1004"/>
      <c r="K73" s="1004"/>
      <c r="L73" s="1004"/>
      <c r="M73" s="1004"/>
      <c r="N73" s="1004"/>
      <c r="O73" s="1004"/>
      <c r="P73" s="1005"/>
      <c r="Q73" s="1006">
        <v>99</v>
      </c>
      <c r="R73" s="1000"/>
      <c r="S73" s="1000"/>
      <c r="T73" s="1000"/>
      <c r="U73" s="1000"/>
      <c r="V73" s="1000">
        <v>96</v>
      </c>
      <c r="W73" s="1000"/>
      <c r="X73" s="1000"/>
      <c r="Y73" s="1000"/>
      <c r="Z73" s="1000"/>
      <c r="AA73" s="1000">
        <v>3</v>
      </c>
      <c r="AB73" s="1000"/>
      <c r="AC73" s="1000"/>
      <c r="AD73" s="1000"/>
      <c r="AE73" s="1000"/>
      <c r="AF73" s="1000">
        <v>3</v>
      </c>
      <c r="AG73" s="1000"/>
      <c r="AH73" s="1000"/>
      <c r="AI73" s="1000"/>
      <c r="AJ73" s="1000"/>
      <c r="AK73" s="1000" t="s">
        <v>549</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572</v>
      </c>
      <c r="C74" s="1004"/>
      <c r="D74" s="1004"/>
      <c r="E74" s="1004"/>
      <c r="F74" s="1004"/>
      <c r="G74" s="1004"/>
      <c r="H74" s="1004"/>
      <c r="I74" s="1004"/>
      <c r="J74" s="1004"/>
      <c r="K74" s="1004"/>
      <c r="L74" s="1004"/>
      <c r="M74" s="1004"/>
      <c r="N74" s="1004"/>
      <c r="O74" s="1004"/>
      <c r="P74" s="1005"/>
      <c r="Q74" s="1006">
        <v>12567</v>
      </c>
      <c r="R74" s="1000"/>
      <c r="S74" s="1000"/>
      <c r="T74" s="1000"/>
      <c r="U74" s="1000"/>
      <c r="V74" s="1000">
        <v>12567</v>
      </c>
      <c r="W74" s="1000"/>
      <c r="X74" s="1000"/>
      <c r="Y74" s="1000"/>
      <c r="Z74" s="1000"/>
      <c r="AA74" s="1000">
        <v>0</v>
      </c>
      <c r="AB74" s="1000"/>
      <c r="AC74" s="1000"/>
      <c r="AD74" s="1000"/>
      <c r="AE74" s="1000"/>
      <c r="AF74" s="1000">
        <v>0</v>
      </c>
      <c r="AG74" s="1000"/>
      <c r="AH74" s="1000"/>
      <c r="AI74" s="1000"/>
      <c r="AJ74" s="1000"/>
      <c r="AK74" s="1000">
        <v>8151</v>
      </c>
      <c r="AL74" s="1000"/>
      <c r="AM74" s="1000"/>
      <c r="AN74" s="1000"/>
      <c r="AO74" s="1000"/>
      <c r="AP74" s="1000">
        <v>18389</v>
      </c>
      <c r="AQ74" s="1000"/>
      <c r="AR74" s="1000"/>
      <c r="AS74" s="1000"/>
      <c r="AT74" s="1000"/>
      <c r="AU74" s="1000">
        <v>10537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28203</v>
      </c>
      <c r="AG88" s="988"/>
      <c r="AH88" s="988"/>
      <c r="AI88" s="988"/>
      <c r="AJ88" s="988"/>
      <c r="AK88" s="992"/>
      <c r="AL88" s="992"/>
      <c r="AM88" s="992"/>
      <c r="AN88" s="992"/>
      <c r="AO88" s="992"/>
      <c r="AP88" s="988">
        <v>18520</v>
      </c>
      <c r="AQ88" s="988"/>
      <c r="AR88" s="988"/>
      <c r="AS88" s="988"/>
      <c r="AT88" s="988"/>
      <c r="AU88" s="988">
        <v>10537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217086</v>
      </c>
      <c r="CS102" s="980"/>
      <c r="CT102" s="980"/>
      <c r="CU102" s="980"/>
      <c r="CV102" s="981"/>
      <c r="CW102" s="979">
        <v>24770</v>
      </c>
      <c r="CX102" s="980"/>
      <c r="CY102" s="980"/>
      <c r="CZ102" s="980"/>
      <c r="DA102" s="981"/>
      <c r="DB102" s="979">
        <v>101605</v>
      </c>
      <c r="DC102" s="980"/>
      <c r="DD102" s="980"/>
      <c r="DE102" s="980"/>
      <c r="DF102" s="981"/>
      <c r="DG102" s="979">
        <v>0</v>
      </c>
      <c r="DH102" s="980"/>
      <c r="DI102" s="980"/>
      <c r="DJ102" s="980"/>
      <c r="DK102" s="981"/>
      <c r="DL102" s="979">
        <v>144680</v>
      </c>
      <c r="DM102" s="980"/>
      <c r="DN102" s="980"/>
      <c r="DO102" s="980"/>
      <c r="DP102" s="981"/>
      <c r="DQ102" s="979">
        <v>33146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104894952</v>
      </c>
      <c r="AB110" s="916"/>
      <c r="AC110" s="916"/>
      <c r="AD110" s="916"/>
      <c r="AE110" s="917"/>
      <c r="AF110" s="918">
        <v>100288953</v>
      </c>
      <c r="AG110" s="916"/>
      <c r="AH110" s="916"/>
      <c r="AI110" s="916"/>
      <c r="AJ110" s="917"/>
      <c r="AK110" s="918">
        <v>98498364</v>
      </c>
      <c r="AL110" s="916"/>
      <c r="AM110" s="916"/>
      <c r="AN110" s="916"/>
      <c r="AO110" s="917"/>
      <c r="AP110" s="919">
        <v>15.2</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3056137749</v>
      </c>
      <c r="BR110" s="863"/>
      <c r="BS110" s="863"/>
      <c r="BT110" s="863"/>
      <c r="BU110" s="863"/>
      <c r="BV110" s="863">
        <v>2924642978</v>
      </c>
      <c r="BW110" s="863"/>
      <c r="BX110" s="863"/>
      <c r="BY110" s="863"/>
      <c r="BZ110" s="863"/>
      <c r="CA110" s="863">
        <v>2943610004</v>
      </c>
      <c r="CB110" s="863"/>
      <c r="CC110" s="863"/>
      <c r="CD110" s="863"/>
      <c r="CE110" s="863"/>
      <c r="CF110" s="887">
        <v>454.9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65360883</v>
      </c>
      <c r="BR111" s="835"/>
      <c r="BS111" s="835"/>
      <c r="BT111" s="835"/>
      <c r="BU111" s="835"/>
      <c r="BV111" s="835">
        <v>125184567</v>
      </c>
      <c r="BW111" s="835"/>
      <c r="BX111" s="835"/>
      <c r="BY111" s="835"/>
      <c r="BZ111" s="835"/>
      <c r="CA111" s="835">
        <v>117429884</v>
      </c>
      <c r="CB111" s="835"/>
      <c r="CC111" s="835"/>
      <c r="CD111" s="835"/>
      <c r="CE111" s="835"/>
      <c r="CF111" s="896">
        <v>18.100000000000001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97061</v>
      </c>
      <c r="DH111" s="835"/>
      <c r="DI111" s="835"/>
      <c r="DJ111" s="835"/>
      <c r="DK111" s="835"/>
      <c r="DL111" s="835">
        <v>13585315</v>
      </c>
      <c r="DM111" s="835"/>
      <c r="DN111" s="835"/>
      <c r="DO111" s="835"/>
      <c r="DP111" s="835"/>
      <c r="DQ111" s="835">
        <v>13576554</v>
      </c>
      <c r="DR111" s="835"/>
      <c r="DS111" s="835"/>
      <c r="DT111" s="835"/>
      <c r="DU111" s="835"/>
      <c r="DV111" s="812">
        <v>2.1</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91952586</v>
      </c>
      <c r="AB112" s="798"/>
      <c r="AC112" s="798"/>
      <c r="AD112" s="798"/>
      <c r="AE112" s="799"/>
      <c r="AF112" s="800">
        <v>92740096</v>
      </c>
      <c r="AG112" s="798"/>
      <c r="AH112" s="798"/>
      <c r="AI112" s="798"/>
      <c r="AJ112" s="799"/>
      <c r="AK112" s="800">
        <v>96040766</v>
      </c>
      <c r="AL112" s="798"/>
      <c r="AM112" s="798"/>
      <c r="AN112" s="798"/>
      <c r="AO112" s="799"/>
      <c r="AP112" s="845">
        <v>14.8</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499276562</v>
      </c>
      <c r="BR112" s="835"/>
      <c r="BS112" s="835"/>
      <c r="BT112" s="835"/>
      <c r="BU112" s="835"/>
      <c r="BV112" s="835">
        <v>464316195</v>
      </c>
      <c r="BW112" s="835"/>
      <c r="BX112" s="835"/>
      <c r="BY112" s="835"/>
      <c r="BZ112" s="835"/>
      <c r="CA112" s="835">
        <v>343539848</v>
      </c>
      <c r="CB112" s="835"/>
      <c r="CC112" s="835"/>
      <c r="CD112" s="835"/>
      <c r="CE112" s="835"/>
      <c r="CF112" s="896">
        <v>53.1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49785941</v>
      </c>
      <c r="AB113" s="944"/>
      <c r="AC113" s="944"/>
      <c r="AD113" s="944"/>
      <c r="AE113" s="945"/>
      <c r="AF113" s="946">
        <v>46687644</v>
      </c>
      <c r="AG113" s="944"/>
      <c r="AH113" s="944"/>
      <c r="AI113" s="944"/>
      <c r="AJ113" s="945"/>
      <c r="AK113" s="946">
        <v>29493278</v>
      </c>
      <c r="AL113" s="944"/>
      <c r="AM113" s="944"/>
      <c r="AN113" s="944"/>
      <c r="AO113" s="945"/>
      <c r="AP113" s="947">
        <v>4.5999999999999996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v>11918844</v>
      </c>
      <c r="BW113" s="835"/>
      <c r="BX113" s="835"/>
      <c r="BY113" s="835"/>
      <c r="BZ113" s="835"/>
      <c r="CA113" s="835">
        <v>10536700</v>
      </c>
      <c r="CB113" s="835"/>
      <c r="CC113" s="835"/>
      <c r="CD113" s="835"/>
      <c r="CE113" s="835"/>
      <c r="CF113" s="896">
        <v>1.6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712705</v>
      </c>
      <c r="DH113" s="798"/>
      <c r="DI113" s="798"/>
      <c r="DJ113" s="798"/>
      <c r="DK113" s="799"/>
      <c r="DL113" s="800">
        <v>570164</v>
      </c>
      <c r="DM113" s="798"/>
      <c r="DN113" s="798"/>
      <c r="DO113" s="798"/>
      <c r="DP113" s="799"/>
      <c r="DQ113" s="800">
        <v>427623</v>
      </c>
      <c r="DR113" s="798"/>
      <c r="DS113" s="798"/>
      <c r="DT113" s="798"/>
      <c r="DU113" s="799"/>
      <c r="DV113" s="845">
        <v>0.1</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v>2368891</v>
      </c>
      <c r="AG114" s="798"/>
      <c r="AH114" s="798"/>
      <c r="AI114" s="798"/>
      <c r="AJ114" s="799"/>
      <c r="AK114" s="800">
        <v>1401206</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178099570</v>
      </c>
      <c r="BR114" s="835"/>
      <c r="BS114" s="835"/>
      <c r="BT114" s="835"/>
      <c r="BU114" s="835"/>
      <c r="BV114" s="835">
        <v>175462795</v>
      </c>
      <c r="BW114" s="835"/>
      <c r="BX114" s="835"/>
      <c r="BY114" s="835"/>
      <c r="BZ114" s="835"/>
      <c r="CA114" s="835">
        <v>173475353</v>
      </c>
      <c r="CB114" s="835"/>
      <c r="CC114" s="835"/>
      <c r="CD114" s="835"/>
      <c r="CE114" s="835"/>
      <c r="CF114" s="896">
        <v>26.8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6565978</v>
      </c>
      <c r="AB115" s="944"/>
      <c r="AC115" s="944"/>
      <c r="AD115" s="944"/>
      <c r="AE115" s="945"/>
      <c r="AF115" s="946">
        <v>6536004</v>
      </c>
      <c r="AG115" s="944"/>
      <c r="AH115" s="944"/>
      <c r="AI115" s="944"/>
      <c r="AJ115" s="945"/>
      <c r="AK115" s="946">
        <v>9624499</v>
      </c>
      <c r="AL115" s="944"/>
      <c r="AM115" s="944"/>
      <c r="AN115" s="944"/>
      <c r="AO115" s="945"/>
      <c r="AP115" s="947">
        <v>1.5</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37382105</v>
      </c>
      <c r="BR115" s="835"/>
      <c r="BS115" s="835"/>
      <c r="BT115" s="835"/>
      <c r="BU115" s="835"/>
      <c r="BV115" s="835">
        <v>35031702</v>
      </c>
      <c r="BW115" s="835"/>
      <c r="BX115" s="835"/>
      <c r="BY115" s="835"/>
      <c r="BZ115" s="835"/>
      <c r="CA115" s="835">
        <v>33145675</v>
      </c>
      <c r="CB115" s="835"/>
      <c r="CC115" s="835"/>
      <c r="CD115" s="835"/>
      <c r="CE115" s="835"/>
      <c r="CF115" s="896">
        <v>5.0999999999999996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253199457</v>
      </c>
      <c r="AB117" s="930"/>
      <c r="AC117" s="930"/>
      <c r="AD117" s="930"/>
      <c r="AE117" s="931"/>
      <c r="AF117" s="932">
        <v>248621588</v>
      </c>
      <c r="AG117" s="930"/>
      <c r="AH117" s="930"/>
      <c r="AI117" s="930"/>
      <c r="AJ117" s="931"/>
      <c r="AK117" s="932">
        <v>235058113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3836256869</v>
      </c>
      <c r="BR119" s="866"/>
      <c r="BS119" s="866"/>
      <c r="BT119" s="866"/>
      <c r="BU119" s="866"/>
      <c r="BV119" s="866">
        <v>3736557081</v>
      </c>
      <c r="BW119" s="866"/>
      <c r="BX119" s="866"/>
      <c r="BY119" s="866"/>
      <c r="BZ119" s="866"/>
      <c r="CA119" s="866">
        <v>3621737464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64551117</v>
      </c>
      <c r="DH119" s="781"/>
      <c r="DI119" s="781"/>
      <c r="DJ119" s="781"/>
      <c r="DK119" s="782"/>
      <c r="DL119" s="783">
        <v>111029088</v>
      </c>
      <c r="DM119" s="781"/>
      <c r="DN119" s="781"/>
      <c r="DO119" s="781"/>
      <c r="DP119" s="782"/>
      <c r="DQ119" s="783">
        <v>103425707</v>
      </c>
      <c r="DR119" s="781"/>
      <c r="DS119" s="781"/>
      <c r="DT119" s="781"/>
      <c r="DU119" s="782"/>
      <c r="DV119" s="869">
        <v>16</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8923</v>
      </c>
      <c r="AB120" s="798"/>
      <c r="AC120" s="798"/>
      <c r="AD120" s="798"/>
      <c r="AE120" s="799"/>
      <c r="AF120" s="800">
        <v>8923</v>
      </c>
      <c r="AG120" s="798"/>
      <c r="AH120" s="798"/>
      <c r="AI120" s="798"/>
      <c r="AJ120" s="799"/>
      <c r="AK120" s="800">
        <v>8923</v>
      </c>
      <c r="AL120" s="798"/>
      <c r="AM120" s="798"/>
      <c r="AN120" s="798"/>
      <c r="AO120" s="799"/>
      <c r="AP120" s="845">
        <v>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733417925</v>
      </c>
      <c r="BR120" s="863"/>
      <c r="BS120" s="863"/>
      <c r="BT120" s="863"/>
      <c r="BU120" s="863"/>
      <c r="BV120" s="863">
        <v>753842896</v>
      </c>
      <c r="BW120" s="863"/>
      <c r="BX120" s="863"/>
      <c r="BY120" s="863"/>
      <c r="BZ120" s="863"/>
      <c r="CA120" s="863">
        <v>789994251</v>
      </c>
      <c r="CB120" s="863"/>
      <c r="CC120" s="863"/>
      <c r="CD120" s="863"/>
      <c r="CE120" s="863"/>
      <c r="CF120" s="887">
        <v>122.1</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294479024</v>
      </c>
      <c r="DH120" s="863"/>
      <c r="DI120" s="863"/>
      <c r="DJ120" s="863"/>
      <c r="DK120" s="863"/>
      <c r="DL120" s="863">
        <v>288361491</v>
      </c>
      <c r="DM120" s="863"/>
      <c r="DN120" s="863"/>
      <c r="DO120" s="863"/>
      <c r="DP120" s="863"/>
      <c r="DQ120" s="863">
        <v>291950048</v>
      </c>
      <c r="DR120" s="863"/>
      <c r="DS120" s="863"/>
      <c r="DT120" s="863"/>
      <c r="DU120" s="863"/>
      <c r="DV120" s="864">
        <v>45.1</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160142</v>
      </c>
      <c r="AB121" s="798"/>
      <c r="AC121" s="798"/>
      <c r="AD121" s="798"/>
      <c r="AE121" s="799"/>
      <c r="AF121" s="800">
        <v>157081</v>
      </c>
      <c r="AG121" s="798"/>
      <c r="AH121" s="798"/>
      <c r="AI121" s="798"/>
      <c r="AJ121" s="799"/>
      <c r="AK121" s="800">
        <v>154020</v>
      </c>
      <c r="AL121" s="798"/>
      <c r="AM121" s="798"/>
      <c r="AN121" s="798"/>
      <c r="AO121" s="799"/>
      <c r="AP121" s="845">
        <v>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771342129</v>
      </c>
      <c r="BR121" s="835"/>
      <c r="BS121" s="835"/>
      <c r="BT121" s="835"/>
      <c r="BU121" s="835"/>
      <c r="BV121" s="835">
        <v>809546744</v>
      </c>
      <c r="BW121" s="835"/>
      <c r="BX121" s="835"/>
      <c r="BY121" s="835"/>
      <c r="BZ121" s="835"/>
      <c r="CA121" s="835">
        <v>823323786</v>
      </c>
      <c r="CB121" s="835"/>
      <c r="CC121" s="835"/>
      <c r="CD121" s="835"/>
      <c r="CE121" s="835"/>
      <c r="CF121" s="896">
        <v>127.2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50802131</v>
      </c>
      <c r="DH121" s="835"/>
      <c r="DI121" s="835"/>
      <c r="DJ121" s="835"/>
      <c r="DK121" s="835"/>
      <c r="DL121" s="835">
        <v>43788280</v>
      </c>
      <c r="DM121" s="835"/>
      <c r="DN121" s="835"/>
      <c r="DO121" s="835"/>
      <c r="DP121" s="835"/>
      <c r="DQ121" s="835">
        <v>36457157</v>
      </c>
      <c r="DR121" s="835"/>
      <c r="DS121" s="835"/>
      <c r="DT121" s="835"/>
      <c r="DU121" s="835"/>
      <c r="DV121" s="812">
        <v>5.6</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1416001843</v>
      </c>
      <c r="BR122" s="866"/>
      <c r="BS122" s="866"/>
      <c r="BT122" s="866"/>
      <c r="BU122" s="866"/>
      <c r="BV122" s="866">
        <v>1413022484</v>
      </c>
      <c r="BW122" s="866"/>
      <c r="BX122" s="866"/>
      <c r="BY122" s="866"/>
      <c r="BZ122" s="866"/>
      <c r="CA122" s="866">
        <v>1391907171</v>
      </c>
      <c r="CB122" s="866"/>
      <c r="CC122" s="866"/>
      <c r="CD122" s="866"/>
      <c r="CE122" s="866"/>
      <c r="CF122" s="867">
        <v>215.1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24179620</v>
      </c>
      <c r="DH122" s="835"/>
      <c r="DI122" s="835"/>
      <c r="DJ122" s="835"/>
      <c r="DK122" s="835"/>
      <c r="DL122" s="835">
        <v>21212083</v>
      </c>
      <c r="DM122" s="835"/>
      <c r="DN122" s="835"/>
      <c r="DO122" s="835"/>
      <c r="DP122" s="835"/>
      <c r="DQ122" s="835">
        <v>13490219</v>
      </c>
      <c r="DR122" s="835"/>
      <c r="DS122" s="835"/>
      <c r="DT122" s="835"/>
      <c r="DU122" s="835"/>
      <c r="DV122" s="812">
        <v>2.1</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2920761897</v>
      </c>
      <c r="BR123" s="854"/>
      <c r="BS123" s="854"/>
      <c r="BT123" s="854"/>
      <c r="BU123" s="854"/>
      <c r="BV123" s="854">
        <v>2976412124</v>
      </c>
      <c r="BW123" s="854"/>
      <c r="BX123" s="854"/>
      <c r="BY123" s="854"/>
      <c r="BZ123" s="854"/>
      <c r="CA123" s="854">
        <v>3005225208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1990618</v>
      </c>
      <c r="DH123" s="798"/>
      <c r="DI123" s="798"/>
      <c r="DJ123" s="798"/>
      <c r="DK123" s="799"/>
      <c r="DL123" s="800">
        <v>1669334</v>
      </c>
      <c r="DM123" s="798"/>
      <c r="DN123" s="798"/>
      <c r="DO123" s="798"/>
      <c r="DP123" s="799"/>
      <c r="DQ123" s="800">
        <v>994886</v>
      </c>
      <c r="DR123" s="798"/>
      <c r="DS123" s="798"/>
      <c r="DT123" s="798"/>
      <c r="DU123" s="799"/>
      <c r="DV123" s="845">
        <v>0.2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141.80000000000001</v>
      </c>
      <c r="BR124" s="852"/>
      <c r="BS124" s="852"/>
      <c r="BT124" s="852"/>
      <c r="BU124" s="852"/>
      <c r="BV124" s="852">
        <v>117.1</v>
      </c>
      <c r="BW124" s="852"/>
      <c r="BX124" s="852"/>
      <c r="BY124" s="852"/>
      <c r="BZ124" s="852"/>
      <c r="CA124" s="852">
        <v>95.2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127825169</v>
      </c>
      <c r="DH124" s="781"/>
      <c r="DI124" s="781"/>
      <c r="DJ124" s="781"/>
      <c r="DK124" s="782"/>
      <c r="DL124" s="783">
        <v>109285007</v>
      </c>
      <c r="DM124" s="781"/>
      <c r="DN124" s="781"/>
      <c r="DO124" s="781"/>
      <c r="DP124" s="782"/>
      <c r="DQ124" s="783">
        <v>647538</v>
      </c>
      <c r="DR124" s="781"/>
      <c r="DS124" s="781"/>
      <c r="DT124" s="781"/>
      <c r="DU124" s="782"/>
      <c r="DV124" s="869">
        <v>0.1</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6396913</v>
      </c>
      <c r="AB126" s="798"/>
      <c r="AC126" s="798"/>
      <c r="AD126" s="798"/>
      <c r="AE126" s="799"/>
      <c r="AF126" s="800">
        <v>6370000</v>
      </c>
      <c r="AG126" s="798"/>
      <c r="AH126" s="798"/>
      <c r="AI126" s="798"/>
      <c r="AJ126" s="799"/>
      <c r="AK126" s="800">
        <v>9461556</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74194135</v>
      </c>
      <c r="AB128" s="819"/>
      <c r="AC128" s="819"/>
      <c r="AD128" s="819"/>
      <c r="AE128" s="820"/>
      <c r="AF128" s="821">
        <v>75114185</v>
      </c>
      <c r="AG128" s="819"/>
      <c r="AH128" s="819"/>
      <c r="AI128" s="819"/>
      <c r="AJ128" s="820"/>
      <c r="AK128" s="821">
        <v>84720346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37382105</v>
      </c>
      <c r="DH128" s="809"/>
      <c r="DI128" s="809"/>
      <c r="DJ128" s="809"/>
      <c r="DK128" s="809"/>
      <c r="DL128" s="809">
        <v>35031702</v>
      </c>
      <c r="DM128" s="809"/>
      <c r="DN128" s="809"/>
      <c r="DO128" s="809"/>
      <c r="DP128" s="809"/>
      <c r="DQ128" s="809">
        <v>33145675</v>
      </c>
      <c r="DR128" s="809"/>
      <c r="DS128" s="809"/>
      <c r="DT128" s="809"/>
      <c r="DU128" s="809"/>
      <c r="DV128" s="810">
        <v>5.0999999999999996</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759965265</v>
      </c>
      <c r="AB129" s="798"/>
      <c r="AC129" s="798"/>
      <c r="AD129" s="798"/>
      <c r="AE129" s="799"/>
      <c r="AF129" s="800">
        <v>766606226</v>
      </c>
      <c r="AG129" s="798"/>
      <c r="AH129" s="798"/>
      <c r="AI129" s="798"/>
      <c r="AJ129" s="799"/>
      <c r="AK129" s="800">
        <v>763699353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114429457</v>
      </c>
      <c r="AB130" s="798"/>
      <c r="AC130" s="798"/>
      <c r="AD130" s="798"/>
      <c r="AE130" s="799"/>
      <c r="AF130" s="800">
        <v>117787281</v>
      </c>
      <c r="AG130" s="798"/>
      <c r="AH130" s="798"/>
      <c r="AI130" s="798"/>
      <c r="AJ130" s="799"/>
      <c r="AK130" s="800">
        <v>116655374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645535808</v>
      </c>
      <c r="AB131" s="781"/>
      <c r="AC131" s="781"/>
      <c r="AD131" s="781"/>
      <c r="AE131" s="782"/>
      <c r="AF131" s="783">
        <v>648818945</v>
      </c>
      <c r="AG131" s="781"/>
      <c r="AH131" s="781"/>
      <c r="AI131" s="781"/>
      <c r="AJ131" s="782"/>
      <c r="AK131" s="783">
        <v>647043979</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95.2</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10.00345203</v>
      </c>
      <c r="AB132" s="761"/>
      <c r="AC132" s="761"/>
      <c r="AD132" s="761"/>
      <c r="AE132" s="762"/>
      <c r="AF132" s="763">
        <v>8.5879308129999998</v>
      </c>
      <c r="AG132" s="761"/>
      <c r="AH132" s="761"/>
      <c r="AI132" s="761"/>
      <c r="AJ132" s="762"/>
      <c r="AK132" s="763">
        <v>5.2055801649999998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9.3000000000000007</v>
      </c>
      <c r="AB133" s="740"/>
      <c r="AC133" s="740"/>
      <c r="AD133" s="740"/>
      <c r="AE133" s="741"/>
      <c r="AF133" s="739">
        <v>9.1999999999999993</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469</v>
      </c>
      <c r="B5" s="248"/>
      <c r="C5" s="248"/>
      <c r="D5" s="248"/>
      <c r="E5" s="248"/>
      <c r="F5" s="248"/>
      <c r="G5" s="248"/>
      <c r="H5" s="248"/>
      <c r="I5" s="248"/>
      <c r="J5" s="248"/>
      <c r="K5" s="248"/>
      <c r="L5" s="248"/>
      <c r="M5" s="248"/>
      <c r="N5" s="248"/>
      <c r="O5" s="249"/>
    </row>
    <row r="6" spans="1:16" ht="13.2">
      <c r="A6" s="250"/>
      <c r="B6" s="246"/>
      <c r="C6" s="246"/>
      <c r="D6" s="246"/>
      <c r="E6" s="246"/>
      <c r="F6" s="246"/>
      <c r="G6" s="251" t="s">
        <v>470</v>
      </c>
      <c r="H6" s="251"/>
      <c r="I6" s="251"/>
      <c r="J6" s="251"/>
      <c r="K6" s="246"/>
      <c r="L6" s="246"/>
      <c r="M6" s="246"/>
      <c r="N6" s="246"/>
    </row>
    <row r="7" spans="1:16" ht="13.2">
      <c r="A7" s="250"/>
      <c r="B7" s="246"/>
      <c r="C7" s="246"/>
      <c r="D7" s="246"/>
      <c r="E7" s="246"/>
      <c r="F7" s="246"/>
      <c r="G7" s="253"/>
      <c r="H7" s="254"/>
      <c r="I7" s="254"/>
      <c r="J7" s="255"/>
      <c r="K7" s="1152" t="s">
        <v>471</v>
      </c>
      <c r="L7" s="256"/>
      <c r="M7" s="257" t="s">
        <v>472</v>
      </c>
      <c r="N7" s="258"/>
    </row>
    <row r="8" spans="1:16" ht="13.2">
      <c r="A8" s="250"/>
      <c r="B8" s="246"/>
      <c r="C8" s="246"/>
      <c r="D8" s="246"/>
      <c r="E8" s="246"/>
      <c r="F8" s="246"/>
      <c r="G8" s="259"/>
      <c r="H8" s="260"/>
      <c r="I8" s="260"/>
      <c r="J8" s="261"/>
      <c r="K8" s="1153"/>
      <c r="L8" s="262" t="s">
        <v>473</v>
      </c>
      <c r="M8" s="263" t="s">
        <v>474</v>
      </c>
      <c r="N8" s="264" t="s">
        <v>475</v>
      </c>
    </row>
    <row r="9" spans="1:16" ht="13.2">
      <c r="A9" s="250"/>
      <c r="B9" s="246"/>
      <c r="C9" s="246"/>
      <c r="D9" s="246"/>
      <c r="E9" s="246"/>
      <c r="F9" s="246"/>
      <c r="G9" s="1166" t="s">
        <v>476</v>
      </c>
      <c r="H9" s="1167"/>
      <c r="I9" s="1167"/>
      <c r="J9" s="1168"/>
      <c r="K9" s="265">
        <v>196518855</v>
      </c>
      <c r="L9" s="266">
        <v>73017</v>
      </c>
      <c r="M9" s="267">
        <v>62452</v>
      </c>
      <c r="N9" s="268">
        <v>16.899999999999999</v>
      </c>
    </row>
    <row r="10" spans="1:16" ht="13.2">
      <c r="A10" s="250"/>
      <c r="B10" s="246"/>
      <c r="C10" s="246"/>
      <c r="D10" s="246"/>
      <c r="E10" s="246"/>
      <c r="F10" s="246"/>
      <c r="G10" s="1166" t="s">
        <v>477</v>
      </c>
      <c r="H10" s="1167"/>
      <c r="I10" s="1167"/>
      <c r="J10" s="1168"/>
      <c r="K10" s="269">
        <v>2003139</v>
      </c>
      <c r="L10" s="270">
        <v>744</v>
      </c>
      <c r="M10" s="271">
        <v>1462</v>
      </c>
      <c r="N10" s="272">
        <v>-49.1</v>
      </c>
    </row>
    <row r="11" spans="1:16" ht="13.5" customHeight="1">
      <c r="A11" s="250"/>
      <c r="B11" s="246"/>
      <c r="C11" s="246"/>
      <c r="D11" s="246"/>
      <c r="E11" s="246"/>
      <c r="F11" s="246"/>
      <c r="G11" s="1166" t="s">
        <v>478</v>
      </c>
      <c r="H11" s="1167"/>
      <c r="I11" s="1167"/>
      <c r="J11" s="1168"/>
      <c r="K11" s="269">
        <v>2620652</v>
      </c>
      <c r="L11" s="270">
        <v>974</v>
      </c>
      <c r="M11" s="271">
        <v>131</v>
      </c>
      <c r="N11" s="272">
        <v>643.5</v>
      </c>
    </row>
    <row r="12" spans="1:16" ht="13.5" customHeight="1">
      <c r="A12" s="250"/>
      <c r="B12" s="246"/>
      <c r="C12" s="246"/>
      <c r="D12" s="246"/>
      <c r="E12" s="246"/>
      <c r="F12" s="246"/>
      <c r="G12" s="1166" t="s">
        <v>479</v>
      </c>
      <c r="H12" s="1167"/>
      <c r="I12" s="1167"/>
      <c r="J12" s="1168"/>
      <c r="K12" s="269">
        <v>1529840</v>
      </c>
      <c r="L12" s="270">
        <v>568</v>
      </c>
      <c r="M12" s="271">
        <v>1277</v>
      </c>
      <c r="N12" s="272">
        <v>-55.5</v>
      </c>
    </row>
    <row r="13" spans="1:16" ht="13.5" customHeight="1">
      <c r="A13" s="250"/>
      <c r="B13" s="246"/>
      <c r="C13" s="246"/>
      <c r="D13" s="246"/>
      <c r="E13" s="246"/>
      <c r="F13" s="246"/>
      <c r="G13" s="1166" t="s">
        <v>480</v>
      </c>
      <c r="H13" s="1167"/>
      <c r="I13" s="1167"/>
      <c r="J13" s="1168"/>
      <c r="K13" s="269" t="s">
        <v>481</v>
      </c>
      <c r="L13" s="270" t="s">
        <v>481</v>
      </c>
      <c r="M13" s="271">
        <v>5</v>
      </c>
      <c r="N13" s="272" t="s">
        <v>481</v>
      </c>
    </row>
    <row r="14" spans="1:16" ht="13.5" customHeight="1">
      <c r="A14" s="250"/>
      <c r="B14" s="246"/>
      <c r="C14" s="246"/>
      <c r="D14" s="246"/>
      <c r="E14" s="246"/>
      <c r="F14" s="246"/>
      <c r="G14" s="1166" t="s">
        <v>482</v>
      </c>
      <c r="H14" s="1167"/>
      <c r="I14" s="1167"/>
      <c r="J14" s="1168"/>
      <c r="K14" s="269">
        <v>5473866</v>
      </c>
      <c r="L14" s="270">
        <v>2034</v>
      </c>
      <c r="M14" s="271">
        <v>1919</v>
      </c>
      <c r="N14" s="272">
        <v>6</v>
      </c>
    </row>
    <row r="15" spans="1:16" ht="13.5" customHeight="1">
      <c r="A15" s="250"/>
      <c r="B15" s="246"/>
      <c r="C15" s="246"/>
      <c r="D15" s="246"/>
      <c r="E15" s="246"/>
      <c r="F15" s="246"/>
      <c r="G15" s="1166" t="s">
        <v>483</v>
      </c>
      <c r="H15" s="1167"/>
      <c r="I15" s="1167"/>
      <c r="J15" s="1168"/>
      <c r="K15" s="269">
        <v>2039716</v>
      </c>
      <c r="L15" s="270">
        <v>758</v>
      </c>
      <c r="M15" s="271">
        <v>1219</v>
      </c>
      <c r="N15" s="272">
        <v>-37.799999999999997</v>
      </c>
    </row>
    <row r="16" spans="1:16" ht="13.2">
      <c r="A16" s="250"/>
      <c r="B16" s="246"/>
      <c r="C16" s="246"/>
      <c r="D16" s="246"/>
      <c r="E16" s="246"/>
      <c r="F16" s="246"/>
      <c r="G16" s="1169" t="s">
        <v>484</v>
      </c>
      <c r="H16" s="1170"/>
      <c r="I16" s="1170"/>
      <c r="J16" s="1171"/>
      <c r="K16" s="270">
        <v>-14417271</v>
      </c>
      <c r="L16" s="270">
        <v>-5357</v>
      </c>
      <c r="M16" s="271">
        <v>-4920</v>
      </c>
      <c r="N16" s="272">
        <v>8.9</v>
      </c>
    </row>
    <row r="17" spans="1:16" ht="13.2">
      <c r="A17" s="250"/>
      <c r="B17" s="246"/>
      <c r="C17" s="246"/>
      <c r="D17" s="246"/>
      <c r="E17" s="246"/>
      <c r="F17" s="246"/>
      <c r="G17" s="1169" t="s">
        <v>172</v>
      </c>
      <c r="H17" s="1170"/>
      <c r="I17" s="1170"/>
      <c r="J17" s="1171"/>
      <c r="K17" s="270">
        <v>195768797</v>
      </c>
      <c r="L17" s="270">
        <v>72738</v>
      </c>
      <c r="M17" s="271">
        <v>63546</v>
      </c>
      <c r="N17" s="272">
        <v>14.5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485</v>
      </c>
      <c r="H19" s="246"/>
      <c r="I19" s="246"/>
      <c r="J19" s="246"/>
      <c r="K19" s="246"/>
      <c r="L19" s="246"/>
      <c r="M19" s="246"/>
      <c r="N19" s="246"/>
    </row>
    <row r="20" spans="1:16" ht="13.2">
      <c r="A20" s="250"/>
      <c r="B20" s="246"/>
      <c r="C20" s="246"/>
      <c r="D20" s="246"/>
      <c r="E20" s="246"/>
      <c r="F20" s="246"/>
      <c r="G20" s="274"/>
      <c r="H20" s="275"/>
      <c r="I20" s="275"/>
      <c r="J20" s="276"/>
      <c r="K20" s="277" t="s">
        <v>486</v>
      </c>
      <c r="L20" s="278" t="s">
        <v>487</v>
      </c>
      <c r="M20" s="279" t="s">
        <v>488</v>
      </c>
      <c r="N20" s="280"/>
    </row>
    <row r="21" spans="1:16" s="286" customFormat="1" ht="13.2">
      <c r="A21" s="281"/>
      <c r="B21" s="251"/>
      <c r="C21" s="251"/>
      <c r="D21" s="251"/>
      <c r="E21" s="251"/>
      <c r="F21" s="251"/>
      <c r="G21" s="1163" t="s">
        <v>489</v>
      </c>
      <c r="H21" s="1164"/>
      <c r="I21" s="1164"/>
      <c r="J21" s="1165"/>
      <c r="K21" s="282">
        <v>12.32</v>
      </c>
      <c r="L21" s="283">
        <v>10.75</v>
      </c>
      <c r="M21" s="284">
        <v>1.57</v>
      </c>
      <c r="N21" s="251"/>
      <c r="O21" s="285"/>
      <c r="P21" s="281"/>
    </row>
    <row r="22" spans="1:16" s="286" customFormat="1" ht="13.2">
      <c r="A22" s="281"/>
      <c r="B22" s="251"/>
      <c r="C22" s="251"/>
      <c r="D22" s="251"/>
      <c r="E22" s="251"/>
      <c r="F22" s="251"/>
      <c r="G22" s="1163" t="s">
        <v>490</v>
      </c>
      <c r="H22" s="1164"/>
      <c r="I22" s="1164"/>
      <c r="J22" s="1165"/>
      <c r="K22" s="287">
        <v>94.2</v>
      </c>
      <c r="L22" s="288">
        <v>99.9</v>
      </c>
      <c r="M22" s="289">
        <v>-5.7</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491</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492</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493</v>
      </c>
      <c r="H29" s="251"/>
      <c r="I29" s="251"/>
      <c r="J29" s="251"/>
      <c r="K29" s="246"/>
      <c r="L29" s="246"/>
      <c r="M29" s="246"/>
      <c r="N29" s="246"/>
      <c r="O29" s="295"/>
    </row>
    <row r="30" spans="1:16" ht="13.2">
      <c r="A30" s="250"/>
      <c r="B30" s="246"/>
      <c r="C30" s="246"/>
      <c r="D30" s="246"/>
      <c r="E30" s="246"/>
      <c r="F30" s="246"/>
      <c r="G30" s="253"/>
      <c r="H30" s="254"/>
      <c r="I30" s="254"/>
      <c r="J30" s="255"/>
      <c r="K30" s="1152" t="s">
        <v>471</v>
      </c>
      <c r="L30" s="256"/>
      <c r="M30" s="257" t="s">
        <v>472</v>
      </c>
      <c r="N30" s="258"/>
    </row>
    <row r="31" spans="1:16" ht="13.2">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98498364</v>
      </c>
      <c r="L32" s="296">
        <v>36597</v>
      </c>
      <c r="M32" s="297">
        <v>33321</v>
      </c>
      <c r="N32" s="298">
        <v>9.8000000000000007</v>
      </c>
    </row>
    <row r="33" spans="1:16" ht="13.5" customHeight="1">
      <c r="A33" s="250"/>
      <c r="B33" s="246"/>
      <c r="C33" s="246"/>
      <c r="D33" s="246"/>
      <c r="E33" s="246"/>
      <c r="F33" s="246"/>
      <c r="G33" s="1154" t="s">
        <v>495</v>
      </c>
      <c r="H33" s="1155"/>
      <c r="I33" s="1155"/>
      <c r="J33" s="1156"/>
      <c r="K33" s="296" t="s">
        <v>481</v>
      </c>
      <c r="L33" s="296" t="s">
        <v>481</v>
      </c>
      <c r="M33" s="297">
        <v>3258</v>
      </c>
      <c r="N33" s="298" t="s">
        <v>481</v>
      </c>
    </row>
    <row r="34" spans="1:16" ht="27" customHeight="1">
      <c r="A34" s="250"/>
      <c r="B34" s="246"/>
      <c r="C34" s="246"/>
      <c r="D34" s="246"/>
      <c r="E34" s="246"/>
      <c r="F34" s="246"/>
      <c r="G34" s="1154" t="s">
        <v>496</v>
      </c>
      <c r="H34" s="1155"/>
      <c r="I34" s="1155"/>
      <c r="J34" s="1156"/>
      <c r="K34" s="296">
        <v>96040766</v>
      </c>
      <c r="L34" s="296">
        <v>35684</v>
      </c>
      <c r="M34" s="297">
        <v>20639</v>
      </c>
      <c r="N34" s="298">
        <v>72.900000000000006</v>
      </c>
    </row>
    <row r="35" spans="1:16" ht="27" customHeight="1">
      <c r="A35" s="250"/>
      <c r="B35" s="246"/>
      <c r="C35" s="246"/>
      <c r="D35" s="246"/>
      <c r="E35" s="246"/>
      <c r="F35" s="246"/>
      <c r="G35" s="1154" t="s">
        <v>497</v>
      </c>
      <c r="H35" s="1155"/>
      <c r="I35" s="1155"/>
      <c r="J35" s="1156"/>
      <c r="K35" s="296">
        <v>29493278</v>
      </c>
      <c r="L35" s="296">
        <v>10958</v>
      </c>
      <c r="M35" s="297">
        <v>12279</v>
      </c>
      <c r="N35" s="298">
        <v>-10.8</v>
      </c>
    </row>
    <row r="36" spans="1:16" ht="27" customHeight="1">
      <c r="A36" s="250"/>
      <c r="B36" s="246"/>
      <c r="C36" s="246"/>
      <c r="D36" s="246"/>
      <c r="E36" s="246"/>
      <c r="F36" s="246"/>
      <c r="G36" s="1154" t="s">
        <v>498</v>
      </c>
      <c r="H36" s="1155"/>
      <c r="I36" s="1155"/>
      <c r="J36" s="1156"/>
      <c r="K36" s="296">
        <v>1401206</v>
      </c>
      <c r="L36" s="296">
        <v>521</v>
      </c>
      <c r="M36" s="297">
        <v>229</v>
      </c>
      <c r="N36" s="298">
        <v>127.5</v>
      </c>
    </row>
    <row r="37" spans="1:16" ht="13.5" customHeight="1">
      <c r="A37" s="250"/>
      <c r="B37" s="246"/>
      <c r="C37" s="246"/>
      <c r="D37" s="246"/>
      <c r="E37" s="246"/>
      <c r="F37" s="246"/>
      <c r="G37" s="1154" t="s">
        <v>499</v>
      </c>
      <c r="H37" s="1155"/>
      <c r="I37" s="1155"/>
      <c r="J37" s="1156"/>
      <c r="K37" s="296">
        <v>9624499</v>
      </c>
      <c r="L37" s="296">
        <v>3576</v>
      </c>
      <c r="M37" s="297">
        <v>1150</v>
      </c>
      <c r="N37" s="298">
        <v>211</v>
      </c>
    </row>
    <row r="38" spans="1:16" ht="27" customHeight="1">
      <c r="A38" s="250"/>
      <c r="B38" s="246"/>
      <c r="C38" s="246"/>
      <c r="D38" s="246"/>
      <c r="E38" s="246"/>
      <c r="F38" s="246"/>
      <c r="G38" s="1157" t="s">
        <v>500</v>
      </c>
      <c r="H38" s="1158"/>
      <c r="I38" s="1158"/>
      <c r="J38" s="1159"/>
      <c r="K38" s="299" t="s">
        <v>481</v>
      </c>
      <c r="L38" s="299" t="s">
        <v>481</v>
      </c>
      <c r="M38" s="300">
        <v>1</v>
      </c>
      <c r="N38" s="301" t="s">
        <v>481</v>
      </c>
      <c r="O38" s="295"/>
    </row>
    <row r="39" spans="1:16" ht="13.2">
      <c r="A39" s="250"/>
      <c r="B39" s="246"/>
      <c r="C39" s="246"/>
      <c r="D39" s="246"/>
      <c r="E39" s="246"/>
      <c r="F39" s="246"/>
      <c r="G39" s="1157" t="s">
        <v>501</v>
      </c>
      <c r="H39" s="1158"/>
      <c r="I39" s="1158"/>
      <c r="J39" s="1159"/>
      <c r="K39" s="302">
        <v>-84720346</v>
      </c>
      <c r="L39" s="302">
        <v>-31478</v>
      </c>
      <c r="M39" s="303">
        <v>-17392</v>
      </c>
      <c r="N39" s="304">
        <v>81</v>
      </c>
      <c r="O39" s="295"/>
    </row>
    <row r="40" spans="1:16" ht="27" customHeight="1">
      <c r="A40" s="250"/>
      <c r="B40" s="246"/>
      <c r="C40" s="246"/>
      <c r="D40" s="246"/>
      <c r="E40" s="246"/>
      <c r="F40" s="246"/>
      <c r="G40" s="1154" t="s">
        <v>502</v>
      </c>
      <c r="H40" s="1155"/>
      <c r="I40" s="1155"/>
      <c r="J40" s="1156"/>
      <c r="K40" s="302">
        <v>-116655374</v>
      </c>
      <c r="L40" s="302">
        <v>-43343</v>
      </c>
      <c r="M40" s="303">
        <v>-34463</v>
      </c>
      <c r="N40" s="304">
        <v>25.8</v>
      </c>
      <c r="O40" s="295"/>
    </row>
    <row r="41" spans="1:16" ht="13.2">
      <c r="A41" s="250"/>
      <c r="B41" s="246"/>
      <c r="C41" s="246"/>
      <c r="D41" s="246"/>
      <c r="E41" s="246"/>
      <c r="F41" s="246"/>
      <c r="G41" s="1160" t="s">
        <v>283</v>
      </c>
      <c r="H41" s="1161"/>
      <c r="I41" s="1161"/>
      <c r="J41" s="1162"/>
      <c r="K41" s="296">
        <v>33682393</v>
      </c>
      <c r="L41" s="302">
        <v>12515</v>
      </c>
      <c r="M41" s="303">
        <v>19023</v>
      </c>
      <c r="N41" s="304">
        <v>-34.200000000000003</v>
      </c>
      <c r="O41" s="295"/>
    </row>
    <row r="42" spans="1:16" ht="13.2">
      <c r="A42" s="250"/>
      <c r="B42" s="246"/>
      <c r="C42" s="246"/>
      <c r="D42" s="246"/>
      <c r="E42" s="246"/>
      <c r="F42" s="246"/>
      <c r="G42" s="305" t="s">
        <v>503</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ht="13.2">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ht="13.2">
      <c r="A50" s="250"/>
      <c r="B50" s="246"/>
      <c r="C50" s="246"/>
      <c r="D50" s="246"/>
      <c r="E50" s="246"/>
      <c r="F50" s="246"/>
      <c r="G50" s="314"/>
      <c r="H50" s="315"/>
      <c r="I50" s="1148"/>
      <c r="J50" s="316" t="s">
        <v>507</v>
      </c>
      <c r="K50" s="317" t="s">
        <v>508</v>
      </c>
      <c r="L50" s="318" t="s">
        <v>509</v>
      </c>
      <c r="M50" s="319" t="s">
        <v>510</v>
      </c>
      <c r="N50" s="320" t="s">
        <v>511</v>
      </c>
    </row>
    <row r="51" spans="1:14" ht="13.2">
      <c r="A51" s="250"/>
      <c r="B51" s="246"/>
      <c r="C51" s="246"/>
      <c r="D51" s="246"/>
      <c r="E51" s="246"/>
      <c r="F51" s="246"/>
      <c r="G51" s="312" t="s">
        <v>512</v>
      </c>
      <c r="H51" s="313"/>
      <c r="I51" s="321">
        <v>76714668</v>
      </c>
      <c r="J51" s="322">
        <v>28803</v>
      </c>
      <c r="K51" s="323">
        <v>-18.7</v>
      </c>
      <c r="L51" s="324">
        <v>47129</v>
      </c>
      <c r="M51" s="325">
        <v>-3.4</v>
      </c>
      <c r="N51" s="326">
        <v>-15.3</v>
      </c>
    </row>
    <row r="52" spans="1:14" ht="13.2">
      <c r="A52" s="250"/>
      <c r="B52" s="246"/>
      <c r="C52" s="246"/>
      <c r="D52" s="246"/>
      <c r="E52" s="246"/>
      <c r="F52" s="246"/>
      <c r="G52" s="327"/>
      <c r="H52" s="328" t="s">
        <v>513</v>
      </c>
      <c r="I52" s="329">
        <v>32219974</v>
      </c>
      <c r="J52" s="330">
        <v>12097</v>
      </c>
      <c r="K52" s="331">
        <v>-12.8</v>
      </c>
      <c r="L52" s="332">
        <v>23069</v>
      </c>
      <c r="M52" s="333">
        <v>-10.199999999999999</v>
      </c>
      <c r="N52" s="334">
        <v>-2.6</v>
      </c>
    </row>
    <row r="53" spans="1:14" ht="13.2">
      <c r="A53" s="250"/>
      <c r="B53" s="246"/>
      <c r="C53" s="246"/>
      <c r="D53" s="246"/>
      <c r="E53" s="246"/>
      <c r="F53" s="246"/>
      <c r="G53" s="312" t="s">
        <v>514</v>
      </c>
      <c r="H53" s="313"/>
      <c r="I53" s="321">
        <v>83722696</v>
      </c>
      <c r="J53" s="322">
        <v>31382</v>
      </c>
      <c r="K53" s="323">
        <v>9</v>
      </c>
      <c r="L53" s="324">
        <v>50848</v>
      </c>
      <c r="M53" s="325">
        <v>7.9</v>
      </c>
      <c r="N53" s="326">
        <v>1.1000000000000001</v>
      </c>
    </row>
    <row r="54" spans="1:14" ht="13.2">
      <c r="A54" s="250"/>
      <c r="B54" s="246"/>
      <c r="C54" s="246"/>
      <c r="D54" s="246"/>
      <c r="E54" s="246"/>
      <c r="F54" s="246"/>
      <c r="G54" s="327"/>
      <c r="H54" s="328" t="s">
        <v>513</v>
      </c>
      <c r="I54" s="329">
        <v>31929444</v>
      </c>
      <c r="J54" s="330">
        <v>11968</v>
      </c>
      <c r="K54" s="331">
        <v>-1.1000000000000001</v>
      </c>
      <c r="L54" s="332">
        <v>22583</v>
      </c>
      <c r="M54" s="333">
        <v>-2.1</v>
      </c>
      <c r="N54" s="334">
        <v>1</v>
      </c>
    </row>
    <row r="55" spans="1:14" ht="13.2">
      <c r="A55" s="250"/>
      <c r="B55" s="246"/>
      <c r="C55" s="246"/>
      <c r="D55" s="246"/>
      <c r="E55" s="246"/>
      <c r="F55" s="246"/>
      <c r="G55" s="312" t="s">
        <v>515</v>
      </c>
      <c r="H55" s="313"/>
      <c r="I55" s="321">
        <v>101863912</v>
      </c>
      <c r="J55" s="322">
        <v>38140</v>
      </c>
      <c r="K55" s="323">
        <v>21.5</v>
      </c>
      <c r="L55" s="324">
        <v>53572</v>
      </c>
      <c r="M55" s="325">
        <v>5.4</v>
      </c>
      <c r="N55" s="326">
        <v>16.100000000000001</v>
      </c>
    </row>
    <row r="56" spans="1:14" ht="13.2">
      <c r="A56" s="250"/>
      <c r="B56" s="246"/>
      <c r="C56" s="246"/>
      <c r="D56" s="246"/>
      <c r="E56" s="246"/>
      <c r="F56" s="246"/>
      <c r="G56" s="327"/>
      <c r="H56" s="328" t="s">
        <v>513</v>
      </c>
      <c r="I56" s="329">
        <v>41974526</v>
      </c>
      <c r="J56" s="330">
        <v>15716</v>
      </c>
      <c r="K56" s="331">
        <v>31.3</v>
      </c>
      <c r="L56" s="332">
        <v>25259</v>
      </c>
      <c r="M56" s="333">
        <v>11.8</v>
      </c>
      <c r="N56" s="334">
        <v>19.5</v>
      </c>
    </row>
    <row r="57" spans="1:14" ht="13.2">
      <c r="A57" s="250"/>
      <c r="B57" s="246"/>
      <c r="C57" s="246"/>
      <c r="D57" s="246"/>
      <c r="E57" s="246"/>
      <c r="F57" s="246"/>
      <c r="G57" s="312" t="s">
        <v>516</v>
      </c>
      <c r="H57" s="313"/>
      <c r="I57" s="321">
        <v>100878895</v>
      </c>
      <c r="J57" s="322">
        <v>37620</v>
      </c>
      <c r="K57" s="323">
        <v>-1.4</v>
      </c>
      <c r="L57" s="324">
        <v>51898</v>
      </c>
      <c r="M57" s="325">
        <v>-3.1</v>
      </c>
      <c r="N57" s="326">
        <v>1.7</v>
      </c>
    </row>
    <row r="58" spans="1:14" ht="13.2">
      <c r="A58" s="250"/>
      <c r="B58" s="246"/>
      <c r="C58" s="246"/>
      <c r="D58" s="246"/>
      <c r="E58" s="246"/>
      <c r="F58" s="246"/>
      <c r="G58" s="327"/>
      <c r="H58" s="328" t="s">
        <v>513</v>
      </c>
      <c r="I58" s="329">
        <v>45732691</v>
      </c>
      <c r="J58" s="330">
        <v>17055</v>
      </c>
      <c r="K58" s="331">
        <v>8.5</v>
      </c>
      <c r="L58" s="332">
        <v>25986</v>
      </c>
      <c r="M58" s="333">
        <v>2.9</v>
      </c>
      <c r="N58" s="334">
        <v>5.6</v>
      </c>
    </row>
    <row r="59" spans="1:14" ht="13.2">
      <c r="A59" s="250"/>
      <c r="B59" s="246"/>
      <c r="C59" s="246"/>
      <c r="D59" s="246"/>
      <c r="E59" s="246"/>
      <c r="F59" s="246"/>
      <c r="G59" s="312" t="s">
        <v>517</v>
      </c>
      <c r="H59" s="313"/>
      <c r="I59" s="321">
        <v>100112007</v>
      </c>
      <c r="J59" s="322">
        <v>37197</v>
      </c>
      <c r="K59" s="323">
        <v>-1.1000000000000001</v>
      </c>
      <c r="L59" s="324">
        <v>51684</v>
      </c>
      <c r="M59" s="325">
        <v>-0.4</v>
      </c>
      <c r="N59" s="326">
        <v>-0.7</v>
      </c>
    </row>
    <row r="60" spans="1:14" ht="13.2">
      <c r="A60" s="250"/>
      <c r="B60" s="246"/>
      <c r="C60" s="246"/>
      <c r="D60" s="246"/>
      <c r="E60" s="246"/>
      <c r="F60" s="246"/>
      <c r="G60" s="327"/>
      <c r="H60" s="328" t="s">
        <v>513</v>
      </c>
      <c r="I60" s="335">
        <v>41185960</v>
      </c>
      <c r="J60" s="330">
        <v>15303</v>
      </c>
      <c r="K60" s="331">
        <v>-10.3</v>
      </c>
      <c r="L60" s="332">
        <v>26671</v>
      </c>
      <c r="M60" s="333">
        <v>2.6</v>
      </c>
      <c r="N60" s="334">
        <v>-12.9</v>
      </c>
    </row>
    <row r="61" spans="1:14" ht="13.2">
      <c r="A61" s="250"/>
      <c r="B61" s="246"/>
      <c r="C61" s="246"/>
      <c r="D61" s="246"/>
      <c r="E61" s="246"/>
      <c r="F61" s="246"/>
      <c r="G61" s="312" t="s">
        <v>518</v>
      </c>
      <c r="H61" s="336"/>
      <c r="I61" s="337">
        <v>92658436</v>
      </c>
      <c r="J61" s="338">
        <v>34628</v>
      </c>
      <c r="K61" s="339">
        <v>1.9</v>
      </c>
      <c r="L61" s="340">
        <v>51026</v>
      </c>
      <c r="M61" s="341">
        <v>1.3</v>
      </c>
      <c r="N61" s="326">
        <v>0.6</v>
      </c>
    </row>
    <row r="62" spans="1:14" ht="13.2">
      <c r="A62" s="250"/>
      <c r="B62" s="246"/>
      <c r="C62" s="246"/>
      <c r="D62" s="246"/>
      <c r="E62" s="246"/>
      <c r="F62" s="246"/>
      <c r="G62" s="327"/>
      <c r="H62" s="328" t="s">
        <v>513</v>
      </c>
      <c r="I62" s="329">
        <v>38608519</v>
      </c>
      <c r="J62" s="330">
        <v>14428</v>
      </c>
      <c r="K62" s="331">
        <v>3.1</v>
      </c>
      <c r="L62" s="332">
        <v>24714</v>
      </c>
      <c r="M62" s="333">
        <v>1</v>
      </c>
      <c r="N62" s="334">
        <v>2.1</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15.76</v>
      </c>
      <c r="G47" s="12">
        <v>20.7</v>
      </c>
      <c r="H47" s="12">
        <v>21.29</v>
      </c>
      <c r="I47" s="12">
        <v>21.91</v>
      </c>
      <c r="J47" s="13">
        <v>21.82</v>
      </c>
    </row>
    <row r="48" spans="2:10" ht="57.75" customHeight="1">
      <c r="B48" s="14"/>
      <c r="C48" s="1174" t="s">
        <v>4</v>
      </c>
      <c r="D48" s="1174"/>
      <c r="E48" s="1175"/>
      <c r="F48" s="15">
        <v>0.05</v>
      </c>
      <c r="G48" s="16">
        <v>3.17</v>
      </c>
      <c r="H48" s="16">
        <v>0.06</v>
      </c>
      <c r="I48" s="16">
        <v>0.05</v>
      </c>
      <c r="J48" s="17">
        <v>0.05</v>
      </c>
    </row>
    <row r="49" spans="2:10" ht="57.75" customHeight="1" thickBot="1">
      <c r="B49" s="18"/>
      <c r="C49" s="1176" t="s">
        <v>5</v>
      </c>
      <c r="D49" s="1176"/>
      <c r="E49" s="1177"/>
      <c r="F49" s="19">
        <v>15.76</v>
      </c>
      <c r="G49" s="20">
        <v>8.23</v>
      </c>
      <c r="H49" s="20" t="s">
        <v>525</v>
      </c>
      <c r="I49" s="20">
        <v>0.8</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t="s">
        <v>528</v>
      </c>
      <c r="G34" s="33">
        <v>0.19</v>
      </c>
      <c r="H34" s="33" t="s">
        <v>529</v>
      </c>
      <c r="I34" s="33" t="s">
        <v>530</v>
      </c>
      <c r="J34" s="34" t="s">
        <v>531</v>
      </c>
      <c r="K34" s="22"/>
      <c r="L34" s="22"/>
      <c r="M34" s="22"/>
      <c r="N34" s="22"/>
      <c r="O34" s="22"/>
      <c r="P34" s="22"/>
    </row>
    <row r="35" spans="1:16" ht="39" customHeight="1">
      <c r="A35" s="22"/>
      <c r="B35" s="35"/>
      <c r="C35" s="1178" t="s">
        <v>532</v>
      </c>
      <c r="D35" s="1179"/>
      <c r="E35" s="1180"/>
      <c r="F35" s="36" t="s">
        <v>533</v>
      </c>
      <c r="G35" s="37" t="s">
        <v>534</v>
      </c>
      <c r="H35" s="37" t="s">
        <v>535</v>
      </c>
      <c r="I35" s="37" t="s">
        <v>536</v>
      </c>
      <c r="J35" s="38" t="s">
        <v>537</v>
      </c>
      <c r="K35" s="22"/>
      <c r="L35" s="22"/>
      <c r="M35" s="22"/>
      <c r="N35" s="22"/>
      <c r="O35" s="22"/>
      <c r="P35" s="22"/>
    </row>
    <row r="36" spans="1:16" ht="39" customHeight="1">
      <c r="A36" s="22"/>
      <c r="B36" s="35"/>
      <c r="C36" s="1178" t="s">
        <v>538</v>
      </c>
      <c r="D36" s="1179"/>
      <c r="E36" s="1180"/>
      <c r="F36" s="36">
        <v>3.04</v>
      </c>
      <c r="G36" s="37">
        <v>6.89</v>
      </c>
      <c r="H36" s="37">
        <v>9.6999999999999993</v>
      </c>
      <c r="I36" s="37">
        <v>12.45</v>
      </c>
      <c r="J36" s="38">
        <v>16.53</v>
      </c>
      <c r="K36" s="22"/>
      <c r="L36" s="22"/>
      <c r="M36" s="22"/>
      <c r="N36" s="22"/>
      <c r="O36" s="22"/>
      <c r="P36" s="22"/>
    </row>
    <row r="37" spans="1:16" ht="39" customHeight="1">
      <c r="A37" s="22"/>
      <c r="B37" s="35"/>
      <c r="C37" s="1178" t="s">
        <v>539</v>
      </c>
      <c r="D37" s="1179"/>
      <c r="E37" s="1180"/>
      <c r="F37" s="36">
        <v>3.9</v>
      </c>
      <c r="G37" s="37">
        <v>3.93</v>
      </c>
      <c r="H37" s="37">
        <v>4.1900000000000004</v>
      </c>
      <c r="I37" s="37">
        <v>5.27</v>
      </c>
      <c r="J37" s="38">
        <v>5.22</v>
      </c>
      <c r="K37" s="22"/>
      <c r="L37" s="22"/>
      <c r="M37" s="22"/>
      <c r="N37" s="22"/>
      <c r="O37" s="22"/>
      <c r="P37" s="22"/>
    </row>
    <row r="38" spans="1:16" ht="39" customHeight="1">
      <c r="A38" s="22"/>
      <c r="B38" s="35"/>
      <c r="C38" s="1178" t="s">
        <v>540</v>
      </c>
      <c r="D38" s="1179"/>
      <c r="E38" s="1180"/>
      <c r="F38" s="36">
        <v>2.58</v>
      </c>
      <c r="G38" s="37">
        <v>2.84</v>
      </c>
      <c r="H38" s="37">
        <v>2.81</v>
      </c>
      <c r="I38" s="37">
        <v>2.76</v>
      </c>
      <c r="J38" s="38">
        <v>4</v>
      </c>
      <c r="K38" s="22"/>
      <c r="L38" s="22"/>
      <c r="M38" s="22"/>
      <c r="N38" s="22"/>
      <c r="O38" s="22"/>
      <c r="P38" s="22"/>
    </row>
    <row r="39" spans="1:16" ht="39" customHeight="1">
      <c r="A39" s="22"/>
      <c r="B39" s="35"/>
      <c r="C39" s="1178" t="s">
        <v>541</v>
      </c>
      <c r="D39" s="1179"/>
      <c r="E39" s="1180"/>
      <c r="F39" s="36">
        <v>0.6</v>
      </c>
      <c r="G39" s="37">
        <v>0.65</v>
      </c>
      <c r="H39" s="37">
        <v>0.76</v>
      </c>
      <c r="I39" s="37">
        <v>0.81</v>
      </c>
      <c r="J39" s="38">
        <v>0.87</v>
      </c>
      <c r="K39" s="22"/>
      <c r="L39" s="22"/>
      <c r="M39" s="22"/>
      <c r="N39" s="22"/>
      <c r="O39" s="22"/>
      <c r="P39" s="22"/>
    </row>
    <row r="40" spans="1:16" ht="39" customHeight="1">
      <c r="A40" s="22"/>
      <c r="B40" s="35"/>
      <c r="C40" s="1178" t="s">
        <v>542</v>
      </c>
      <c r="D40" s="1179"/>
      <c r="E40" s="1180"/>
      <c r="F40" s="36" t="s">
        <v>543</v>
      </c>
      <c r="G40" s="37" t="s">
        <v>544</v>
      </c>
      <c r="H40" s="37" t="s">
        <v>545</v>
      </c>
      <c r="I40" s="37">
        <v>0.13</v>
      </c>
      <c r="J40" s="38">
        <v>0.45</v>
      </c>
      <c r="K40" s="22"/>
      <c r="L40" s="22"/>
      <c r="M40" s="22"/>
      <c r="N40" s="22"/>
      <c r="O40" s="22"/>
      <c r="P40" s="22"/>
    </row>
    <row r="41" spans="1:16" ht="39" customHeight="1">
      <c r="A41" s="22"/>
      <c r="B41" s="35"/>
      <c r="C41" s="1178" t="s">
        <v>546</v>
      </c>
      <c r="D41" s="1179"/>
      <c r="E41" s="1180"/>
      <c r="F41" s="36">
        <v>0.16</v>
      </c>
      <c r="G41" s="37">
        <v>0.05</v>
      </c>
      <c r="H41" s="37">
        <v>0.05</v>
      </c>
      <c r="I41" s="37">
        <v>0.14000000000000001</v>
      </c>
      <c r="J41" s="38">
        <v>0.19</v>
      </c>
      <c r="K41" s="22"/>
      <c r="L41" s="22"/>
      <c r="M41" s="22"/>
      <c r="N41" s="22"/>
      <c r="O41" s="22"/>
      <c r="P41" s="22"/>
    </row>
    <row r="42" spans="1:16" ht="39" customHeight="1">
      <c r="A42" s="22"/>
      <c r="B42" s="39"/>
      <c r="C42" s="1178" t="s">
        <v>547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548</v>
      </c>
      <c r="D43" s="1182"/>
      <c r="E43" s="1183"/>
      <c r="F43" s="41">
        <v>0.79</v>
      </c>
      <c r="G43" s="42">
        <v>4.08</v>
      </c>
      <c r="H43" s="42">
        <v>0.23</v>
      </c>
      <c r="I43" s="42">
        <v>0.22</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110818</v>
      </c>
      <c r="L45" s="60">
        <v>106719</v>
      </c>
      <c r="M45" s="60">
        <v>104895</v>
      </c>
      <c r="N45" s="60">
        <v>100289</v>
      </c>
      <c r="O45" s="61">
        <v>98498</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v>87651</v>
      </c>
      <c r="L47" s="64">
        <v>90165</v>
      </c>
      <c r="M47" s="64">
        <v>91953</v>
      </c>
      <c r="N47" s="64">
        <v>92740</v>
      </c>
      <c r="O47" s="65">
        <v>96041</v>
      </c>
      <c r="P47" s="48"/>
      <c r="Q47" s="48"/>
      <c r="R47" s="48"/>
      <c r="S47" s="48"/>
      <c r="T47" s="48"/>
      <c r="U47" s="48"/>
    </row>
    <row r="48" spans="1:21" ht="30.75" customHeight="1">
      <c r="A48" s="48"/>
      <c r="B48" s="1196"/>
      <c r="C48" s="1197"/>
      <c r="D48" s="62"/>
      <c r="E48" s="1188" t="s">
        <v>15</v>
      </c>
      <c r="F48" s="1188"/>
      <c r="G48" s="1188"/>
      <c r="H48" s="1188"/>
      <c r="I48" s="1188"/>
      <c r="J48" s="1189"/>
      <c r="K48" s="63">
        <v>50534</v>
      </c>
      <c r="L48" s="64">
        <v>49827</v>
      </c>
      <c r="M48" s="64">
        <v>49786</v>
      </c>
      <c r="N48" s="64">
        <v>46688</v>
      </c>
      <c r="O48" s="65">
        <v>29493</v>
      </c>
      <c r="P48" s="48"/>
      <c r="Q48" s="48"/>
      <c r="R48" s="48"/>
      <c r="S48" s="48"/>
      <c r="T48" s="48"/>
      <c r="U48" s="48"/>
    </row>
    <row r="49" spans="1:21" ht="30.75" customHeight="1">
      <c r="A49" s="48"/>
      <c r="B49" s="1196"/>
      <c r="C49" s="1197"/>
      <c r="D49" s="62"/>
      <c r="E49" s="1188" t="s">
        <v>16</v>
      </c>
      <c r="F49" s="1188"/>
      <c r="G49" s="1188"/>
      <c r="H49" s="1188"/>
      <c r="I49" s="1188"/>
      <c r="J49" s="1189"/>
      <c r="K49" s="63" t="s">
        <v>481</v>
      </c>
      <c r="L49" s="64" t="s">
        <v>481</v>
      </c>
      <c r="M49" s="64" t="s">
        <v>481</v>
      </c>
      <c r="N49" s="64">
        <v>2369</v>
      </c>
      <c r="O49" s="65">
        <v>1401</v>
      </c>
      <c r="P49" s="48"/>
      <c r="Q49" s="48"/>
      <c r="R49" s="48"/>
      <c r="S49" s="48"/>
      <c r="T49" s="48"/>
      <c r="U49" s="48"/>
    </row>
    <row r="50" spans="1:21" ht="30.75" customHeight="1">
      <c r="A50" s="48"/>
      <c r="B50" s="1196"/>
      <c r="C50" s="1197"/>
      <c r="D50" s="62"/>
      <c r="E50" s="1188" t="s">
        <v>17</v>
      </c>
      <c r="F50" s="1188"/>
      <c r="G50" s="1188"/>
      <c r="H50" s="1188"/>
      <c r="I50" s="1188"/>
      <c r="J50" s="1189"/>
      <c r="K50" s="63">
        <v>224</v>
      </c>
      <c r="L50" s="64">
        <v>199</v>
      </c>
      <c r="M50" s="64">
        <v>6566</v>
      </c>
      <c r="N50" s="64">
        <v>6536</v>
      </c>
      <c r="O50" s="65">
        <v>9624</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191699</v>
      </c>
      <c r="L52" s="64">
        <v>188135</v>
      </c>
      <c r="M52" s="64">
        <v>188624</v>
      </c>
      <c r="N52" s="64">
        <v>192901</v>
      </c>
      <c r="O52" s="65">
        <v>201375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57528</v>
      </c>
      <c r="L53" s="69">
        <v>58775</v>
      </c>
      <c r="M53" s="69">
        <v>64576</v>
      </c>
      <c r="N53" s="69">
        <v>55721</v>
      </c>
      <c r="O53" s="70">
        <v>33682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3103469</v>
      </c>
      <c r="J41" s="83">
        <v>3084296</v>
      </c>
      <c r="K41" s="83">
        <v>3056138</v>
      </c>
      <c r="L41" s="83">
        <v>2924643</v>
      </c>
      <c r="M41" s="84">
        <v>2943610</v>
      </c>
    </row>
    <row r="42" spans="2:13" ht="27.75" customHeight="1">
      <c r="B42" s="1204"/>
      <c r="C42" s="1205"/>
      <c r="D42" s="85"/>
      <c r="E42" s="1208" t="s">
        <v>26</v>
      </c>
      <c r="F42" s="1208"/>
      <c r="G42" s="1208"/>
      <c r="H42" s="1209"/>
      <c r="I42" s="86">
        <v>7275</v>
      </c>
      <c r="J42" s="87">
        <v>7170</v>
      </c>
      <c r="K42" s="87">
        <v>65361</v>
      </c>
      <c r="L42" s="87">
        <v>125185</v>
      </c>
      <c r="M42" s="88">
        <v>117430</v>
      </c>
    </row>
    <row r="43" spans="2:13" ht="27.75" customHeight="1">
      <c r="B43" s="1204"/>
      <c r="C43" s="1205"/>
      <c r="D43" s="85"/>
      <c r="E43" s="1208" t="s">
        <v>27</v>
      </c>
      <c r="F43" s="1208"/>
      <c r="G43" s="1208"/>
      <c r="H43" s="1209"/>
      <c r="I43" s="86">
        <v>611478</v>
      </c>
      <c r="J43" s="87">
        <v>572134</v>
      </c>
      <c r="K43" s="87">
        <v>499277</v>
      </c>
      <c r="L43" s="87">
        <v>464316</v>
      </c>
      <c r="M43" s="88">
        <v>343540</v>
      </c>
    </row>
    <row r="44" spans="2:13" ht="27.75" customHeight="1">
      <c r="B44" s="1204"/>
      <c r="C44" s="1205"/>
      <c r="D44" s="85"/>
      <c r="E44" s="1208" t="s">
        <v>28</v>
      </c>
      <c r="F44" s="1208"/>
      <c r="G44" s="1208"/>
      <c r="H44" s="1209"/>
      <c r="I44" s="86" t="s">
        <v>481</v>
      </c>
      <c r="J44" s="87" t="s">
        <v>481</v>
      </c>
      <c r="K44" s="87" t="s">
        <v>481</v>
      </c>
      <c r="L44" s="87">
        <v>11919</v>
      </c>
      <c r="M44" s="88">
        <v>10537</v>
      </c>
    </row>
    <row r="45" spans="2:13" ht="27.75" customHeight="1">
      <c r="B45" s="1204"/>
      <c r="C45" s="1205"/>
      <c r="D45" s="85"/>
      <c r="E45" s="1208" t="s">
        <v>29</v>
      </c>
      <c r="F45" s="1208"/>
      <c r="G45" s="1208"/>
      <c r="H45" s="1209"/>
      <c r="I45" s="86">
        <v>210773</v>
      </c>
      <c r="J45" s="87">
        <v>182862</v>
      </c>
      <c r="K45" s="87">
        <v>178100</v>
      </c>
      <c r="L45" s="87">
        <v>175463</v>
      </c>
      <c r="M45" s="88">
        <v>173475</v>
      </c>
    </row>
    <row r="46" spans="2:13" ht="27.75" customHeight="1">
      <c r="B46" s="1204"/>
      <c r="C46" s="1205"/>
      <c r="D46" s="89"/>
      <c r="E46" s="1208" t="s">
        <v>30</v>
      </c>
      <c r="F46" s="1208"/>
      <c r="G46" s="1208"/>
      <c r="H46" s="1209"/>
      <c r="I46" s="86">
        <v>67018</v>
      </c>
      <c r="J46" s="87">
        <v>42726</v>
      </c>
      <c r="K46" s="87">
        <v>37382</v>
      </c>
      <c r="L46" s="87">
        <v>35032</v>
      </c>
      <c r="M46" s="88">
        <v>33146</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605912</v>
      </c>
      <c r="J50" s="87">
        <v>689906</v>
      </c>
      <c r="K50" s="87">
        <v>733418</v>
      </c>
      <c r="L50" s="87">
        <v>753843</v>
      </c>
      <c r="M50" s="88">
        <v>789994</v>
      </c>
    </row>
    <row r="51" spans="2:13" ht="27.75" customHeight="1">
      <c r="B51" s="1204"/>
      <c r="C51" s="1205"/>
      <c r="D51" s="85"/>
      <c r="E51" s="1208" t="s">
        <v>36</v>
      </c>
      <c r="F51" s="1208"/>
      <c r="G51" s="1208"/>
      <c r="H51" s="1209"/>
      <c r="I51" s="86">
        <v>836279</v>
      </c>
      <c r="J51" s="87">
        <v>786637</v>
      </c>
      <c r="K51" s="87">
        <v>771342</v>
      </c>
      <c r="L51" s="87">
        <v>809547</v>
      </c>
      <c r="M51" s="88">
        <v>823324</v>
      </c>
    </row>
    <row r="52" spans="2:13" ht="27.75" customHeight="1">
      <c r="B52" s="1206"/>
      <c r="C52" s="1207"/>
      <c r="D52" s="85"/>
      <c r="E52" s="1208" t="s">
        <v>37</v>
      </c>
      <c r="F52" s="1208"/>
      <c r="G52" s="1208"/>
      <c r="H52" s="1209"/>
      <c r="I52" s="86">
        <v>1403615</v>
      </c>
      <c r="J52" s="87">
        <v>1425088</v>
      </c>
      <c r="K52" s="87">
        <v>1416002</v>
      </c>
      <c r="L52" s="87">
        <v>1413022</v>
      </c>
      <c r="M52" s="88">
        <v>1391907</v>
      </c>
    </row>
    <row r="53" spans="2:13" ht="27.75" customHeight="1" thickBot="1">
      <c r="B53" s="1210" t="s">
        <v>21</v>
      </c>
      <c r="C53" s="1211"/>
      <c r="D53" s="92"/>
      <c r="E53" s="1212" t="s">
        <v>38</v>
      </c>
      <c r="F53" s="1212"/>
      <c r="G53" s="1212"/>
      <c r="H53" s="1213"/>
      <c r="I53" s="93">
        <v>1154207</v>
      </c>
      <c r="J53" s="94">
        <v>987558</v>
      </c>
      <c r="K53" s="94">
        <v>915495</v>
      </c>
      <c r="L53" s="94">
        <v>760145</v>
      </c>
      <c r="M53" s="95">
        <v>616512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615</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615</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616</v>
      </c>
      <c r="C41" s="248"/>
      <c r="D41" s="248"/>
      <c r="E41" s="248"/>
      <c r="F41" s="248"/>
      <c r="G41" s="248"/>
      <c r="H41" s="248"/>
      <c r="I41" s="248"/>
      <c r="J41" s="248"/>
      <c r="K41" s="248"/>
      <c r="L41" s="248"/>
      <c r="M41" s="248"/>
      <c r="N41" s="248"/>
      <c r="O41" s="248"/>
      <c r="P41" s="249"/>
    </row>
    <row r="42" spans="2:17" ht="13.2">
      <c r="B42" s="250"/>
      <c r="C42" s="246"/>
      <c r="D42" s="246"/>
      <c r="E42" s="246"/>
      <c r="F42" s="246"/>
      <c r="G42" s="353" t="s">
        <v>617</v>
      </c>
      <c r="I42" s="354"/>
      <c r="J42" s="354"/>
      <c r="K42" s="354"/>
      <c r="L42" s="246"/>
      <c r="M42" s="246"/>
      <c r="N42" s="246"/>
      <c r="O42" s="246"/>
    </row>
    <row r="43" spans="2:17" ht="13.2">
      <c r="B43" s="250"/>
      <c r="C43" s="246"/>
      <c r="D43" s="246"/>
      <c r="E43" s="246"/>
      <c r="F43" s="246"/>
      <c r="G43" s="1221" t="s">
        <v>627</v>
      </c>
      <c r="H43" s="1222"/>
      <c r="I43" s="1222"/>
      <c r="J43" s="1222"/>
      <c r="K43" s="1222"/>
      <c r="L43" s="1222"/>
      <c r="M43" s="1222"/>
      <c r="N43" s="1222"/>
      <c r="O43" s="1223"/>
    </row>
    <row r="44" spans="2:17" ht="13.2">
      <c r="B44" s="250"/>
      <c r="C44" s="246"/>
      <c r="D44" s="246"/>
      <c r="E44" s="246"/>
      <c r="F44" s="246"/>
      <c r="G44" s="1224"/>
      <c r="H44" s="1225"/>
      <c r="I44" s="1225"/>
      <c r="J44" s="1225"/>
      <c r="K44" s="1225"/>
      <c r="L44" s="1225"/>
      <c r="M44" s="1225"/>
      <c r="N44" s="1225"/>
      <c r="O44" s="1226"/>
    </row>
    <row r="45" spans="2:17" ht="13.2">
      <c r="B45" s="250"/>
      <c r="C45" s="246"/>
      <c r="D45" s="246"/>
      <c r="E45" s="246"/>
      <c r="F45" s="246"/>
      <c r="G45" s="1224"/>
      <c r="H45" s="1225"/>
      <c r="I45" s="1225"/>
      <c r="J45" s="1225"/>
      <c r="K45" s="1225"/>
      <c r="L45" s="1225"/>
      <c r="M45" s="1225"/>
      <c r="N45" s="1225"/>
      <c r="O45" s="1226"/>
    </row>
    <row r="46" spans="2:17" ht="13.2">
      <c r="B46" s="250"/>
      <c r="C46" s="246"/>
      <c r="D46" s="246"/>
      <c r="E46" s="246"/>
      <c r="F46" s="246"/>
      <c r="G46" s="1224"/>
      <c r="H46" s="1225"/>
      <c r="I46" s="1225"/>
      <c r="J46" s="1225"/>
      <c r="K46" s="1225"/>
      <c r="L46" s="1225"/>
      <c r="M46" s="1225"/>
      <c r="N46" s="1225"/>
      <c r="O46" s="1226"/>
    </row>
    <row r="47" spans="2:17" ht="13.2">
      <c r="B47" s="250"/>
      <c r="C47" s="246"/>
      <c r="D47" s="246"/>
      <c r="E47" s="246"/>
      <c r="F47" s="246"/>
      <c r="G47" s="1227"/>
      <c r="H47" s="1228"/>
      <c r="I47" s="1228"/>
      <c r="J47" s="1228"/>
      <c r="K47" s="1228"/>
      <c r="L47" s="1228"/>
      <c r="M47" s="1228"/>
      <c r="N47" s="1228"/>
      <c r="O47" s="1229"/>
    </row>
    <row r="48" spans="2:17" ht="13.2">
      <c r="B48" s="250"/>
      <c r="C48" s="246"/>
      <c r="D48" s="246"/>
      <c r="E48" s="246"/>
      <c r="F48" s="246"/>
      <c r="G48" s="246"/>
      <c r="H48" s="355"/>
      <c r="I48" s="355"/>
      <c r="J48" s="355"/>
    </row>
    <row r="49" spans="1:17" ht="13.2">
      <c r="B49" s="250"/>
      <c r="C49" s="246"/>
      <c r="D49" s="246"/>
      <c r="E49" s="246"/>
      <c r="F49" s="246"/>
      <c r="G49" s="245" t="s">
        <v>618</v>
      </c>
    </row>
    <row r="50" spans="1:17" ht="13.2">
      <c r="B50" s="250"/>
      <c r="C50" s="246"/>
      <c r="D50" s="246"/>
      <c r="E50" s="246"/>
      <c r="F50" s="246"/>
      <c r="G50" s="1230"/>
      <c r="H50" s="1231"/>
      <c r="I50" s="1231"/>
      <c r="J50" s="1232"/>
      <c r="K50" s="356" t="s">
        <v>520</v>
      </c>
      <c r="L50" s="356" t="s">
        <v>521</v>
      </c>
      <c r="M50" s="356" t="s">
        <v>522</v>
      </c>
      <c r="N50" s="356" t="s">
        <v>523</v>
      </c>
      <c r="O50" s="356" t="s">
        <v>524</v>
      </c>
    </row>
    <row r="51" spans="1:17" ht="13.2">
      <c r="B51" s="250"/>
      <c r="C51" s="246"/>
      <c r="D51" s="246"/>
      <c r="E51" s="246"/>
      <c r="F51" s="246"/>
      <c r="G51" s="1233" t="s">
        <v>619</v>
      </c>
      <c r="H51" s="1234"/>
      <c r="I51" s="1239" t="s">
        <v>620</v>
      </c>
      <c r="J51" s="1239"/>
      <c r="K51" s="1241"/>
      <c r="L51" s="1241"/>
      <c r="M51" s="1241"/>
      <c r="N51" s="1242">
        <v>117.1</v>
      </c>
      <c r="O51" s="1242">
        <v>95.2</v>
      </c>
    </row>
    <row r="52" spans="1:17" ht="13.2">
      <c r="B52" s="250"/>
      <c r="C52" s="246"/>
      <c r="D52" s="246"/>
      <c r="E52" s="246"/>
      <c r="F52" s="246"/>
      <c r="G52" s="1235"/>
      <c r="H52" s="1236"/>
      <c r="I52" s="1240"/>
      <c r="J52" s="1240"/>
      <c r="K52" s="1242"/>
      <c r="L52" s="1242"/>
      <c r="M52" s="1242"/>
      <c r="N52" s="1242"/>
      <c r="O52" s="1242"/>
    </row>
    <row r="53" spans="1:17" ht="13.2">
      <c r="A53" s="357"/>
      <c r="B53" s="250"/>
      <c r="C53" s="246"/>
      <c r="D53" s="246"/>
      <c r="E53" s="246"/>
      <c r="F53" s="246"/>
      <c r="G53" s="1235"/>
      <c r="H53" s="1236"/>
      <c r="I53" s="1243" t="s">
        <v>621</v>
      </c>
      <c r="J53" s="1243"/>
      <c r="K53" s="1250"/>
      <c r="L53" s="1250"/>
      <c r="M53" s="1250"/>
      <c r="N53" s="1252">
        <v>51.3</v>
      </c>
      <c r="O53" s="1252">
        <v>53</v>
      </c>
    </row>
    <row r="54" spans="1:17" ht="13.2">
      <c r="A54" s="357"/>
      <c r="B54" s="250"/>
      <c r="C54" s="246"/>
      <c r="D54" s="246"/>
      <c r="E54" s="246"/>
      <c r="F54" s="246"/>
      <c r="G54" s="1237"/>
      <c r="H54" s="1238"/>
      <c r="I54" s="1243"/>
      <c r="J54" s="1243"/>
      <c r="K54" s="1251"/>
      <c r="L54" s="1251"/>
      <c r="M54" s="1251"/>
      <c r="N54" s="1251"/>
      <c r="O54" s="1251"/>
    </row>
    <row r="55" spans="1:17" ht="13.2">
      <c r="A55" s="357"/>
      <c r="B55" s="250"/>
      <c r="C55" s="246"/>
      <c r="D55" s="246"/>
      <c r="E55" s="246"/>
      <c r="F55" s="246"/>
      <c r="G55" s="1244" t="s">
        <v>622</v>
      </c>
      <c r="H55" s="1245"/>
      <c r="I55" s="1243" t="s">
        <v>620</v>
      </c>
      <c r="J55" s="1243"/>
      <c r="K55" s="1241"/>
      <c r="L55" s="1241"/>
      <c r="M55" s="1241"/>
      <c r="N55" s="1242">
        <v>124.2</v>
      </c>
      <c r="O55" s="1242">
        <v>115.7</v>
      </c>
    </row>
    <row r="56" spans="1:17" ht="13.2">
      <c r="A56" s="357"/>
      <c r="B56" s="250"/>
      <c r="C56" s="246"/>
      <c r="D56" s="246"/>
      <c r="E56" s="246"/>
      <c r="F56" s="246"/>
      <c r="G56" s="1246"/>
      <c r="H56" s="1247"/>
      <c r="I56" s="1243"/>
      <c r="J56" s="1243"/>
      <c r="K56" s="1242"/>
      <c r="L56" s="1242"/>
      <c r="M56" s="1242"/>
      <c r="N56" s="1242"/>
      <c r="O56" s="1242"/>
    </row>
    <row r="57" spans="1:17" s="357" customFormat="1" ht="13.2">
      <c r="B57" s="358"/>
      <c r="C57" s="354"/>
      <c r="D57" s="354"/>
      <c r="E57" s="354"/>
      <c r="F57" s="354"/>
      <c r="G57" s="1246"/>
      <c r="H57" s="1247"/>
      <c r="I57" s="1253" t="s">
        <v>621</v>
      </c>
      <c r="J57" s="1253"/>
      <c r="K57" s="1250"/>
      <c r="L57" s="1250"/>
      <c r="M57" s="1250"/>
      <c r="N57" s="1252">
        <v>59.4</v>
      </c>
      <c r="O57" s="1252">
        <v>58.7</v>
      </c>
      <c r="P57" s="359"/>
      <c r="Q57" s="358"/>
    </row>
    <row r="58" spans="1:17" s="357" customFormat="1" ht="13.2">
      <c r="A58" s="245"/>
      <c r="B58" s="358"/>
      <c r="C58" s="354"/>
      <c r="D58" s="354"/>
      <c r="E58" s="354"/>
      <c r="F58" s="354"/>
      <c r="G58" s="1248"/>
      <c r="H58" s="1249"/>
      <c r="I58" s="1253"/>
      <c r="J58" s="1253"/>
      <c r="K58" s="1251"/>
      <c r="L58" s="1251"/>
      <c r="M58" s="1251"/>
      <c r="N58" s="1251"/>
      <c r="O58" s="1251"/>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623</v>
      </c>
      <c r="C63" s="246"/>
      <c r="D63" s="246"/>
      <c r="E63" s="246"/>
      <c r="F63" s="246"/>
      <c r="G63" s="246"/>
      <c r="H63" s="246"/>
      <c r="I63" s="246"/>
      <c r="J63" s="246"/>
      <c r="K63" s="246"/>
      <c r="L63" s="246"/>
      <c r="M63" s="246"/>
      <c r="N63" s="246"/>
      <c r="O63" s="246"/>
    </row>
    <row r="64" spans="1:17" ht="13.2">
      <c r="B64" s="250"/>
      <c r="C64" s="246"/>
      <c r="D64" s="246"/>
      <c r="E64" s="246"/>
      <c r="F64" s="246"/>
      <c r="G64" s="353" t="s">
        <v>617</v>
      </c>
      <c r="I64" s="354"/>
      <c r="J64" s="354"/>
      <c r="K64" s="354"/>
      <c r="L64" s="246"/>
      <c r="M64" s="246"/>
      <c r="N64" s="246"/>
      <c r="O64" s="246"/>
    </row>
    <row r="65" spans="2:30" ht="13.2">
      <c r="B65" s="250"/>
      <c r="C65" s="246"/>
      <c r="D65" s="246"/>
      <c r="E65" s="246"/>
      <c r="F65" s="246"/>
      <c r="G65" s="1221" t="s">
        <v>624</v>
      </c>
      <c r="H65" s="1222"/>
      <c r="I65" s="1222"/>
      <c r="J65" s="1222"/>
      <c r="K65" s="1222"/>
      <c r="L65" s="1222"/>
      <c r="M65" s="1222"/>
      <c r="N65" s="1222"/>
      <c r="O65" s="1223"/>
    </row>
    <row r="66" spans="2:30" ht="13.2">
      <c r="B66" s="250"/>
      <c r="C66" s="246"/>
      <c r="D66" s="246"/>
      <c r="E66" s="246"/>
      <c r="F66" s="246"/>
      <c r="G66" s="1224"/>
      <c r="H66" s="1225"/>
      <c r="I66" s="1225"/>
      <c r="J66" s="1225"/>
      <c r="K66" s="1225"/>
      <c r="L66" s="1225"/>
      <c r="M66" s="1225"/>
      <c r="N66" s="1225"/>
      <c r="O66" s="1226"/>
    </row>
    <row r="67" spans="2:30" ht="13.2">
      <c r="B67" s="250"/>
      <c r="C67" s="246"/>
      <c r="D67" s="246"/>
      <c r="E67" s="246"/>
      <c r="F67" s="246"/>
      <c r="G67" s="1224"/>
      <c r="H67" s="1225"/>
      <c r="I67" s="1225"/>
      <c r="J67" s="1225"/>
      <c r="K67" s="1225"/>
      <c r="L67" s="1225"/>
      <c r="M67" s="1225"/>
      <c r="N67" s="1225"/>
      <c r="O67" s="1226"/>
    </row>
    <row r="68" spans="2:30" ht="13.2">
      <c r="B68" s="250"/>
      <c r="C68" s="246"/>
      <c r="D68" s="246"/>
      <c r="E68" s="246"/>
      <c r="F68" s="246"/>
      <c r="G68" s="1224"/>
      <c r="H68" s="1225"/>
      <c r="I68" s="1225"/>
      <c r="J68" s="1225"/>
      <c r="K68" s="1225"/>
      <c r="L68" s="1225"/>
      <c r="M68" s="1225"/>
      <c r="N68" s="1225"/>
      <c r="O68" s="1226"/>
    </row>
    <row r="69" spans="2:30" ht="13.2">
      <c r="B69" s="250"/>
      <c r="C69" s="246"/>
      <c r="D69" s="246"/>
      <c r="E69" s="246"/>
      <c r="F69" s="246"/>
      <c r="G69" s="1227"/>
      <c r="H69" s="1228"/>
      <c r="I69" s="1228"/>
      <c r="J69" s="1228"/>
      <c r="K69" s="1228"/>
      <c r="L69" s="1228"/>
      <c r="M69" s="1228"/>
      <c r="N69" s="1228"/>
      <c r="O69" s="1229"/>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625</v>
      </c>
      <c r="I71" s="370"/>
      <c r="J71" s="366"/>
      <c r="K71" s="366"/>
      <c r="L71" s="367"/>
      <c r="M71" s="366"/>
      <c r="N71" s="367"/>
      <c r="O71" s="368"/>
    </row>
    <row r="72" spans="2:30" ht="13.2">
      <c r="B72" s="250"/>
      <c r="C72" s="246"/>
      <c r="D72" s="246"/>
      <c r="E72" s="246"/>
      <c r="F72" s="246"/>
      <c r="G72" s="1230"/>
      <c r="H72" s="1231"/>
      <c r="I72" s="1231"/>
      <c r="J72" s="1232"/>
      <c r="K72" s="356" t="s">
        <v>520</v>
      </c>
      <c r="L72" s="356" t="s">
        <v>521</v>
      </c>
      <c r="M72" s="356" t="s">
        <v>522</v>
      </c>
      <c r="N72" s="356" t="s">
        <v>523</v>
      </c>
      <c r="O72" s="356" t="s">
        <v>524</v>
      </c>
    </row>
    <row r="73" spans="2:30" ht="13.2">
      <c r="B73" s="250"/>
      <c r="C73" s="246"/>
      <c r="D73" s="246"/>
      <c r="E73" s="246"/>
      <c r="F73" s="246"/>
      <c r="G73" s="1233" t="s">
        <v>619</v>
      </c>
      <c r="H73" s="1234"/>
      <c r="I73" s="1239" t="s">
        <v>620</v>
      </c>
      <c r="J73" s="1239"/>
      <c r="K73" s="1254">
        <v>180.8</v>
      </c>
      <c r="L73" s="1254">
        <v>152.5</v>
      </c>
      <c r="M73" s="1242">
        <v>141.80000000000001</v>
      </c>
      <c r="N73" s="1242">
        <v>117.1</v>
      </c>
      <c r="O73" s="1242">
        <v>95.2</v>
      </c>
      <c r="S73" s="245">
        <v>9.9</v>
      </c>
    </row>
    <row r="74" spans="2:30" ht="13.2">
      <c r="B74" s="250"/>
      <c r="C74" s="246"/>
      <c r="D74" s="246"/>
      <c r="E74" s="246"/>
      <c r="F74" s="246"/>
      <c r="G74" s="1235"/>
      <c r="H74" s="1236"/>
      <c r="I74" s="1240"/>
      <c r="J74" s="1240"/>
      <c r="K74" s="1254"/>
      <c r="L74" s="1254"/>
      <c r="M74" s="1242"/>
      <c r="N74" s="1242"/>
      <c r="O74" s="1242"/>
    </row>
    <row r="75" spans="2:30" ht="13.2">
      <c r="B75" s="250"/>
      <c r="C75" s="246"/>
      <c r="D75" s="246"/>
      <c r="E75" s="246"/>
      <c r="F75" s="246"/>
      <c r="G75" s="1235"/>
      <c r="H75" s="1236"/>
      <c r="I75" s="1243" t="s">
        <v>626</v>
      </c>
      <c r="J75" s="1243"/>
      <c r="K75" s="1252">
        <v>9.4</v>
      </c>
      <c r="L75" s="1252">
        <v>9</v>
      </c>
      <c r="M75" s="1252">
        <v>9.3000000000000007</v>
      </c>
      <c r="N75" s="1252">
        <v>9.1999999999999993</v>
      </c>
      <c r="O75" s="1252">
        <v>7.9</v>
      </c>
      <c r="U75" s="245">
        <v>81.2</v>
      </c>
      <c r="W75" s="245">
        <v>87.2</v>
      </c>
      <c r="Y75" s="245">
        <v>99.8</v>
      </c>
      <c r="AA75" s="245">
        <v>109.5</v>
      </c>
      <c r="AC75" s="245">
        <v>115.2</v>
      </c>
    </row>
    <row r="76" spans="2:30" ht="13.2">
      <c r="B76" s="250"/>
      <c r="C76" s="246"/>
      <c r="D76" s="246"/>
      <c r="E76" s="246"/>
      <c r="F76" s="246"/>
      <c r="G76" s="1237"/>
      <c r="H76" s="1238"/>
      <c r="I76" s="1243"/>
      <c r="J76" s="1243"/>
      <c r="K76" s="1251"/>
      <c r="L76" s="1251"/>
      <c r="M76" s="1251"/>
      <c r="N76" s="1251"/>
      <c r="O76" s="1251"/>
    </row>
    <row r="77" spans="2:30" ht="13.2">
      <c r="B77" s="250"/>
      <c r="C77" s="246"/>
      <c r="D77" s="246"/>
      <c r="E77" s="246"/>
      <c r="F77" s="246"/>
      <c r="G77" s="1244" t="s">
        <v>622</v>
      </c>
      <c r="H77" s="1245"/>
      <c r="I77" s="1243" t="s">
        <v>620</v>
      </c>
      <c r="J77" s="1243"/>
      <c r="K77" s="1254">
        <v>150.5</v>
      </c>
      <c r="L77" s="1254">
        <v>139</v>
      </c>
      <c r="M77" s="1242">
        <v>132.4</v>
      </c>
      <c r="N77" s="1242">
        <v>124.2</v>
      </c>
      <c r="O77" s="1242">
        <v>115.7</v>
      </c>
      <c r="R77" s="245">
        <v>12.3</v>
      </c>
      <c r="T77" s="245">
        <v>11.1</v>
      </c>
    </row>
    <row r="78" spans="2:30" ht="13.2">
      <c r="B78" s="250"/>
      <c r="C78" s="246"/>
      <c r="D78" s="246"/>
      <c r="E78" s="246"/>
      <c r="F78" s="246"/>
      <c r="G78" s="1246"/>
      <c r="H78" s="1247"/>
      <c r="I78" s="1243"/>
      <c r="J78" s="1243"/>
      <c r="K78" s="1254"/>
      <c r="L78" s="1254"/>
      <c r="M78" s="1242"/>
      <c r="N78" s="1242"/>
      <c r="O78" s="1242"/>
    </row>
    <row r="79" spans="2:30" ht="13.2">
      <c r="B79" s="250"/>
      <c r="C79" s="246"/>
      <c r="D79" s="246"/>
      <c r="E79" s="246"/>
      <c r="F79" s="246"/>
      <c r="G79" s="1246"/>
      <c r="H79" s="1247"/>
      <c r="I79" s="1255" t="s">
        <v>626</v>
      </c>
      <c r="J79" s="1253"/>
      <c r="K79" s="1256">
        <v>11.5</v>
      </c>
      <c r="L79" s="1256">
        <v>11.2</v>
      </c>
      <c r="M79" s="1256">
        <v>11.2</v>
      </c>
      <c r="N79" s="1256">
        <v>10.9</v>
      </c>
      <c r="O79" s="1256">
        <v>10.3</v>
      </c>
      <c r="V79" s="245">
        <v>53.5</v>
      </c>
      <c r="X79" s="245">
        <v>48.2</v>
      </c>
      <c r="Z79" s="245">
        <v>34.200000000000003</v>
      </c>
      <c r="AB79" s="245">
        <v>30.3</v>
      </c>
      <c r="AD79" s="245">
        <v>28.9</v>
      </c>
    </row>
    <row r="80" spans="2:30" ht="13.2">
      <c r="B80" s="250"/>
      <c r="C80" s="246"/>
      <c r="D80" s="246"/>
      <c r="E80" s="246"/>
      <c r="F80" s="246"/>
      <c r="G80" s="1248"/>
      <c r="H80" s="1249"/>
      <c r="I80" s="1253"/>
      <c r="J80" s="1253"/>
      <c r="K80" s="1256"/>
      <c r="L80" s="1256"/>
      <c r="M80" s="1256"/>
      <c r="N80" s="1256"/>
      <c r="O80" s="1256"/>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0yG+uex8P7UfnkhrLAXSjdc9QbmcNdBNPb7Ee1sW4Y4SIE2pITZTDRZzooiQO2vq449a++5M8/Tsk1rCtdQjg==" saltValue="2MwB97L1iyr+JJfccH0uw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28803</v>
      </c>
      <c r="E3" s="118"/>
      <c r="F3" s="119">
        <v>47129</v>
      </c>
      <c r="G3" s="120"/>
      <c r="H3" s="121"/>
    </row>
    <row r="4" spans="1:8">
      <c r="A4" s="122"/>
      <c r="B4" s="123"/>
      <c r="C4" s="124"/>
      <c r="D4" s="125">
        <v>12097</v>
      </c>
      <c r="E4" s="126"/>
      <c r="F4" s="127">
        <v>23069</v>
      </c>
      <c r="G4" s="128"/>
      <c r="H4" s="129"/>
    </row>
    <row r="5" spans="1:8">
      <c r="A5" s="110" t="s">
        <v>514</v>
      </c>
      <c r="B5" s="115"/>
      <c r="C5" s="116"/>
      <c r="D5" s="117">
        <v>31382</v>
      </c>
      <c r="E5" s="118"/>
      <c r="F5" s="119">
        <v>50848</v>
      </c>
      <c r="G5" s="120"/>
      <c r="H5" s="121"/>
    </row>
    <row r="6" spans="1:8">
      <c r="A6" s="122"/>
      <c r="B6" s="123"/>
      <c r="C6" s="124"/>
      <c r="D6" s="125">
        <v>11968</v>
      </c>
      <c r="E6" s="126"/>
      <c r="F6" s="127">
        <v>22583</v>
      </c>
      <c r="G6" s="128"/>
      <c r="H6" s="129"/>
    </row>
    <row r="7" spans="1:8">
      <c r="A7" s="110" t="s">
        <v>515</v>
      </c>
      <c r="B7" s="115"/>
      <c r="C7" s="116"/>
      <c r="D7" s="117">
        <v>38140</v>
      </c>
      <c r="E7" s="118"/>
      <c r="F7" s="119">
        <v>53572</v>
      </c>
      <c r="G7" s="120"/>
      <c r="H7" s="121"/>
    </row>
    <row r="8" spans="1:8">
      <c r="A8" s="122"/>
      <c r="B8" s="123"/>
      <c r="C8" s="124"/>
      <c r="D8" s="125">
        <v>15716</v>
      </c>
      <c r="E8" s="126"/>
      <c r="F8" s="127">
        <v>25259</v>
      </c>
      <c r="G8" s="128"/>
      <c r="H8" s="129"/>
    </row>
    <row r="9" spans="1:8">
      <c r="A9" s="110" t="s">
        <v>516</v>
      </c>
      <c r="B9" s="115"/>
      <c r="C9" s="116"/>
      <c r="D9" s="117">
        <v>37620</v>
      </c>
      <c r="E9" s="118"/>
      <c r="F9" s="119">
        <v>51898</v>
      </c>
      <c r="G9" s="120"/>
      <c r="H9" s="121"/>
    </row>
    <row r="10" spans="1:8">
      <c r="A10" s="122"/>
      <c r="B10" s="123"/>
      <c r="C10" s="124"/>
      <c r="D10" s="125">
        <v>17055</v>
      </c>
      <c r="E10" s="126"/>
      <c r="F10" s="127">
        <v>25986</v>
      </c>
      <c r="G10" s="128"/>
      <c r="H10" s="129"/>
    </row>
    <row r="11" spans="1:8">
      <c r="A11" s="110" t="s">
        <v>517</v>
      </c>
      <c r="B11" s="115"/>
      <c r="C11" s="116"/>
      <c r="D11" s="117">
        <v>37197</v>
      </c>
      <c r="E11" s="118"/>
      <c r="F11" s="119">
        <v>51684</v>
      </c>
      <c r="G11" s="120"/>
      <c r="H11" s="121"/>
    </row>
    <row r="12" spans="1:8">
      <c r="A12" s="122"/>
      <c r="B12" s="123"/>
      <c r="C12" s="130"/>
      <c r="D12" s="125">
        <v>15303</v>
      </c>
      <c r="E12" s="126"/>
      <c r="F12" s="127">
        <v>26671</v>
      </c>
      <c r="G12" s="128"/>
      <c r="H12" s="129"/>
    </row>
    <row r="13" spans="1:8">
      <c r="A13" s="110"/>
      <c r="B13" s="115"/>
      <c r="C13" s="131"/>
      <c r="D13" s="132">
        <v>34628</v>
      </c>
      <c r="E13" s="133"/>
      <c r="F13" s="134">
        <v>51026</v>
      </c>
      <c r="G13" s="135"/>
      <c r="H13" s="121"/>
    </row>
    <row r="14" spans="1:8">
      <c r="A14" s="122"/>
      <c r="B14" s="123"/>
      <c r="C14" s="124"/>
      <c r="D14" s="125">
        <v>14428</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0.05</v>
      </c>
      <c r="C19" s="136">
        <f>ROUND(VALUE(SUBSTITUTE(実質収支比率等に係る経年分析!G$48,"▲","-")),2)</f>
        <v>3.17</v>
      </c>
      <c r="D19" s="136">
        <f>ROUND(VALUE(SUBSTITUTE(実質収支比率等に係る経年分析!H$48,"▲","-")),2)</f>
        <v>0.06</v>
      </c>
      <c r="E19" s="136">
        <f>ROUND(VALUE(SUBSTITUTE(実質収支比率等に係る経年分析!I$48,"▲","-")),2)</f>
        <v>0.05</v>
      </c>
      <c r="F19" s="136">
        <f>ROUND(VALUE(SUBSTITUTE(実質収支比率等に係る経年分析!J$48,"▲","-")),2)</f>
        <v>0.05</v>
      </c>
    </row>
    <row r="20" spans="1:11">
      <c r="A20" s="136" t="s">
        <v>43</v>
      </c>
      <c r="B20" s="136">
        <f>ROUND(VALUE(SUBSTITUTE(実質収支比率等に係る経年分析!F$47,"▲","-")),2)</f>
        <v>15.76</v>
      </c>
      <c r="C20" s="136">
        <f>ROUND(VALUE(SUBSTITUTE(実質収支比率等に係る経年分析!G$47,"▲","-")),2)</f>
        <v>20.7</v>
      </c>
      <c r="D20" s="136">
        <f>ROUND(VALUE(SUBSTITUTE(実質収支比率等に係る経年分析!H$47,"▲","-")),2)</f>
        <v>21.29</v>
      </c>
      <c r="E20" s="136">
        <f>ROUND(VALUE(SUBSTITUTE(実質収支比率等に係る経年分析!I$47,"▲","-")),2)</f>
        <v>21.91</v>
      </c>
      <c r="F20" s="136">
        <f>ROUND(VALUE(SUBSTITUTE(実質収支比率等に係る経年分析!J$47,"▲","-")),2)</f>
        <v>21.82</v>
      </c>
    </row>
    <row r="21" spans="1:11">
      <c r="A21" s="136" t="s">
        <v>44</v>
      </c>
      <c r="B21" s="136">
        <f>IF(ISNUMBER(VALUE(SUBSTITUTE(実質収支比率等に係る経年分析!F$49,"▲","-"))),ROUND(VALUE(SUBSTITUTE(実質収支比率等に係る経年分析!F$49,"▲","-")),2),NA())</f>
        <v>15.76</v>
      </c>
      <c r="C21" s="136">
        <f>IF(ISNUMBER(VALUE(SUBSTITUTE(実質収支比率等に係る経年分析!G$49,"▲","-"))),ROUND(VALUE(SUBSTITUTE(実質収支比率等に係る経年分析!G$49,"▲","-")),2),NA())</f>
        <v>8.23</v>
      </c>
      <c r="D21" s="136">
        <f>IF(ISNUMBER(VALUE(SUBSTITUTE(実質収支比率等に係る経年分析!H$49,"▲","-"))),ROUND(VALUE(SUBSTITUTE(実質収支比率等に係る経年分析!H$49,"▲","-")),2),NA())</f>
        <v>-2.94</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-0.17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c r="A30" s="137" t="str">
        <f>IF(連結実質赤字比率に係る赤字・黒字の構成分析!C$40="",NA(),連結実質赤字比率に係る赤字・黒字の構成分析!C$40)</f>
        <v>中央卸売市場事業会計</v>
      </c>
      <c r="B30" s="137">
        <f>IF(ROUND(VALUE(SUBSTITUTE(連結実質赤字比率に係る赤字・黒字の構成分析!F$40,"▲", "-")), 2) &lt; 0, ABS(ROUND(VALUE(SUBSTITUTE(連結実質赤字比率に係る赤字・黒字の構成分析!F$40,"▲", "-")), 2)), NA())</f>
        <v>0.65</v>
      </c>
      <c r="C30" s="137" t="e">
        <f>IF(ROUND(VALUE(SUBSTITUTE(連結実質赤字比率に係る赤字・黒字の構成分析!F$40,"▲", "-")), 2) &gt;= 0, ABS(ROUND(VALUE(SUBSTITUTE(連結実質赤字比率に係る赤字・黒字の構成分析!F$40,"▲", "-")), 2)), NA())</f>
        <v>#N/A</v>
      </c>
      <c r="D30" s="137">
        <f>IF(ROUND(VALUE(SUBSTITUTE(連結実質赤字比率に係る赤字・黒字の構成分析!G$40,"▲", "-")), 2) &lt; 0, ABS(ROUND(VALUE(SUBSTITUTE(連結実質赤字比率に係る赤字・黒字の構成分析!G$40,"▲", "-")), 2)), NA())</f>
        <v>0.38</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0.18</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0.45</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0.87</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2.58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4.1900000000000004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5.22</v>
      </c>
    </row>
    <row r="34" spans="1:16">
      <c r="A34" s="137" t="str">
        <f>IF(連結実質赤字比率に係る赤字・黒字の構成分析!C$36="",NA(),連結実質赤字比率に係る赤字・黒字の構成分析!C$36)</f>
        <v>高速鉄道事業会計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9.6999999999999993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16.53</v>
      </c>
    </row>
    <row r="35" spans="1:16">
      <c r="A35" s="137" t="str">
        <f>IF(連結実質赤字比率に係る赤字・黒字の構成分析!C$35="",NA(),連結実質赤字比率に係る赤字・黒字の構成分析!C$35)</f>
        <v>国民健康保険事業会計</v>
      </c>
      <c r="B35" s="137">
        <f>IF(ROUND(VALUE(SUBSTITUTE(連結実質赤字比率に係る赤字・黒字の構成分析!F$35,"▲", "-")), 2) &lt; 0, ABS(ROUND(VALUE(SUBSTITUTE(連結実質赤字比率に係る赤字・黒字の構成分析!F$35,"▲", "-")), 2)), NA())</f>
        <v>2.04</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1.69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1.61</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1.79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0.97</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自動車運送事業会計</v>
      </c>
      <c r="B36" s="137">
        <f>IF(ROUND(VALUE(SUBSTITUTE(連結実質赤字比率に係る赤字・黒字の構成分析!F$34,"▲", "-")), 2) &lt; 0, ABS(ROUND(VALUE(SUBSTITUTE(連結実質赤字比率に係る赤字・黒字の構成分析!F$34,"▲", "-")), 2)), NA())</f>
        <v>0.08</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0.19</v>
      </c>
      <c r="F36" s="137">
        <f>IF(ROUND(VALUE(SUBSTITUTE(連結実質赤字比率に係る赤字・黒字の構成分析!H$34,"▲", "-")), 2) &lt; 0, ABS(ROUND(VALUE(SUBSTITUTE(連結実質赤字比率に係る赤字・黒字の構成分析!H$34,"▲", "-")), 2)), NA())</f>
        <v>2.17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2.0499999999999998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2.3199999999999998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191699</v>
      </c>
      <c r="E42" s="138"/>
      <c r="F42" s="138"/>
      <c r="G42" s="138">
        <f>'実質公債費比率（分子）の構造'!L$52</f>
        <v>188135</v>
      </c>
      <c r="H42" s="138"/>
      <c r="I42" s="138"/>
      <c r="J42" s="138">
        <f>'実質公債費比率（分子）の構造'!M$52</f>
        <v>188624</v>
      </c>
      <c r="K42" s="138"/>
      <c r="L42" s="138"/>
      <c r="M42" s="138">
        <f>'実質公債費比率（分子）の構造'!N$52</f>
        <v>192901</v>
      </c>
      <c r="N42" s="138"/>
      <c r="O42" s="138"/>
      <c r="P42" s="138">
        <f>'実質公債費比率（分子）の構造'!O$52</f>
        <v>201375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224</v>
      </c>
      <c r="C44" s="138"/>
      <c r="D44" s="138"/>
      <c r="E44" s="138">
        <f>'実質公債費比率（分子）の構造'!L$50</f>
        <v>199</v>
      </c>
      <c r="F44" s="138"/>
      <c r="G44" s="138"/>
      <c r="H44" s="138">
        <f>'実質公債費比率（分子）の構造'!M$50</f>
        <v>6566</v>
      </c>
      <c r="I44" s="138"/>
      <c r="J44" s="138"/>
      <c r="K44" s="138">
        <f>'実質公債費比率（分子）の構造'!N$50</f>
        <v>6536</v>
      </c>
      <c r="L44" s="138"/>
      <c r="M44" s="138"/>
      <c r="N44" s="138">
        <f>'実質公債費比率（分子）の構造'!O$50</f>
        <v>9624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2369</v>
      </c>
      <c r="L45" s="138"/>
      <c r="M45" s="138"/>
      <c r="N45" s="138">
        <f>'実質公債費比率（分子）の構造'!O$49</f>
        <v>1401</v>
      </c>
      <c r="O45" s="138"/>
      <c r="P45" s="138"/>
    </row>
    <row r="46" spans="1:16">
      <c r="A46" s="138" t="s">
        <v>55</v>
      </c>
      <c r="B46" s="138">
        <f>'実質公債費比率（分子）の構造'!K$48</f>
        <v>50534</v>
      </c>
      <c r="C46" s="138"/>
      <c r="D46" s="138"/>
      <c r="E46" s="138">
        <f>'実質公債費比率（分子）の構造'!L$48</f>
        <v>49827</v>
      </c>
      <c r="F46" s="138"/>
      <c r="G46" s="138"/>
      <c r="H46" s="138">
        <f>'実質公債費比率（分子）の構造'!M$48</f>
        <v>49786</v>
      </c>
      <c r="I46" s="138"/>
      <c r="J46" s="138"/>
      <c r="K46" s="138">
        <f>'実質公債費比率（分子）の構造'!N$48</f>
        <v>46688</v>
      </c>
      <c r="L46" s="138"/>
      <c r="M46" s="138"/>
      <c r="N46" s="138">
        <f>'実質公債費比率（分子）の構造'!O$48</f>
        <v>29493</v>
      </c>
      <c r="O46" s="138"/>
      <c r="P46" s="138"/>
    </row>
    <row r="47" spans="1:16">
      <c r="A47" s="138" t="s">
        <v>56</v>
      </c>
      <c r="B47" s="138">
        <f>'実質公債費比率（分子）の構造'!K$47</f>
        <v>87651</v>
      </c>
      <c r="C47" s="138"/>
      <c r="D47" s="138"/>
      <c r="E47" s="138">
        <f>'実質公債費比率（分子）の構造'!L$47</f>
        <v>90165</v>
      </c>
      <c r="F47" s="138"/>
      <c r="G47" s="138"/>
      <c r="H47" s="138">
        <f>'実質公債費比率（分子）の構造'!M$47</f>
        <v>91953</v>
      </c>
      <c r="I47" s="138"/>
      <c r="J47" s="138"/>
      <c r="K47" s="138">
        <f>'実質公債費比率（分子）の構造'!N$47</f>
        <v>92740</v>
      </c>
      <c r="L47" s="138"/>
      <c r="M47" s="138"/>
      <c r="N47" s="138">
        <f>'実質公債費比率（分子）の構造'!O$47</f>
        <v>96041</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110818</v>
      </c>
      <c r="C49" s="138"/>
      <c r="D49" s="138"/>
      <c r="E49" s="138">
        <f>'実質公債費比率（分子）の構造'!L$45</f>
        <v>106719</v>
      </c>
      <c r="F49" s="138"/>
      <c r="G49" s="138"/>
      <c r="H49" s="138">
        <f>'実質公債費比率（分子）の構造'!M$45</f>
        <v>104895</v>
      </c>
      <c r="I49" s="138"/>
      <c r="J49" s="138"/>
      <c r="K49" s="138">
        <f>'実質公債費比率（分子）の構造'!N$45</f>
        <v>100289</v>
      </c>
      <c r="L49" s="138"/>
      <c r="M49" s="138"/>
      <c r="N49" s="138">
        <f>'実質公債費比率（分子）の構造'!O$45</f>
        <v>98498</v>
      </c>
      <c r="O49" s="138"/>
      <c r="P49" s="138"/>
    </row>
    <row r="50" spans="1:16">
      <c r="A50" s="138" t="s">
        <v>59</v>
      </c>
      <c r="B50" s="138" t="e">
        <f>NA()</f>
        <v>#N/A</v>
      </c>
      <c r="C50" s="138">
        <f>IF(ISNUMBER('実質公債費比率（分子）の構造'!K$53),'実質公債費比率（分子）の構造'!K$53,NA())</f>
        <v>57528</v>
      </c>
      <c r="D50" s="138" t="e">
        <f>NA()</f>
        <v>#N/A</v>
      </c>
      <c r="E50" s="138" t="e">
        <f>NA()</f>
        <v>#N/A</v>
      </c>
      <c r="F50" s="138">
        <f>IF(ISNUMBER('実質公債費比率（分子）の構造'!L$53),'実質公債費比率（分子）の構造'!L$53,NA())</f>
        <v>58775</v>
      </c>
      <c r="G50" s="138" t="e">
        <f>NA()</f>
        <v>#N/A</v>
      </c>
      <c r="H50" s="138" t="e">
        <f>NA()</f>
        <v>#N/A</v>
      </c>
      <c r="I50" s="138">
        <f>IF(ISNUMBER('実質公債費比率（分子）の構造'!M$53),'実質公債費比率（分子）の構造'!M$53,NA())</f>
        <v>64576</v>
      </c>
      <c r="J50" s="138" t="e">
        <f>NA()</f>
        <v>#N/A</v>
      </c>
      <c r="K50" s="138" t="e">
        <f>NA()</f>
        <v>#N/A</v>
      </c>
      <c r="L50" s="138">
        <f>IF(ISNUMBER('実質公債費比率（分子）の構造'!N$53),'実質公債費比率（分子）の構造'!N$53,NA())</f>
        <v>55721</v>
      </c>
      <c r="M50" s="138" t="e">
        <f>NA()</f>
        <v>#N/A</v>
      </c>
      <c r="N50" s="138" t="e">
        <f>NA()</f>
        <v>#N/A</v>
      </c>
      <c r="O50" s="138">
        <f>IF(ISNUMBER('実質公債費比率（分子）の構造'!O$53),'実質公債費比率（分子）の構造'!O$53,NA())</f>
        <v>33682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1403615</v>
      </c>
      <c r="E56" s="137"/>
      <c r="F56" s="137"/>
      <c r="G56" s="137">
        <f>'将来負担比率（分子）の構造'!J$52</f>
        <v>1425088</v>
      </c>
      <c r="H56" s="137"/>
      <c r="I56" s="137"/>
      <c r="J56" s="137">
        <f>'将来負担比率（分子）の構造'!K$52</f>
        <v>1416002</v>
      </c>
      <c r="K56" s="137"/>
      <c r="L56" s="137"/>
      <c r="M56" s="137">
        <f>'将来負担比率（分子）の構造'!L$52</f>
        <v>1413022</v>
      </c>
      <c r="N56" s="137"/>
      <c r="O56" s="137"/>
      <c r="P56" s="137">
        <f>'将来負担比率（分子）の構造'!M$52</f>
        <v>1391907</v>
      </c>
    </row>
    <row r="57" spans="1:16">
      <c r="A57" s="137" t="s">
        <v>36</v>
      </c>
      <c r="B57" s="137"/>
      <c r="C57" s="137"/>
      <c r="D57" s="137">
        <f>'将来負担比率（分子）の構造'!I$51</f>
        <v>836279</v>
      </c>
      <c r="E57" s="137"/>
      <c r="F57" s="137"/>
      <c r="G57" s="137">
        <f>'将来負担比率（分子）の構造'!J$51</f>
        <v>786637</v>
      </c>
      <c r="H57" s="137"/>
      <c r="I57" s="137"/>
      <c r="J57" s="137">
        <f>'将来負担比率（分子）の構造'!K$51</f>
        <v>771342</v>
      </c>
      <c r="K57" s="137"/>
      <c r="L57" s="137"/>
      <c r="M57" s="137">
        <f>'将来負担比率（分子）の構造'!L$51</f>
        <v>809547</v>
      </c>
      <c r="N57" s="137"/>
      <c r="O57" s="137"/>
      <c r="P57" s="137">
        <f>'将来負担比率（分子）の構造'!M$51</f>
        <v>823324</v>
      </c>
    </row>
    <row r="58" spans="1:16">
      <c r="A58" s="137" t="s">
        <v>35</v>
      </c>
      <c r="B58" s="137"/>
      <c r="C58" s="137"/>
      <c r="D58" s="137">
        <f>'将来負担比率（分子）の構造'!I$50</f>
        <v>605912</v>
      </c>
      <c r="E58" s="137"/>
      <c r="F58" s="137"/>
      <c r="G58" s="137">
        <f>'将来負担比率（分子）の構造'!J$50</f>
        <v>689906</v>
      </c>
      <c r="H58" s="137"/>
      <c r="I58" s="137"/>
      <c r="J58" s="137">
        <f>'将来負担比率（分子）の構造'!K$50</f>
        <v>733418</v>
      </c>
      <c r="K58" s="137"/>
      <c r="L58" s="137"/>
      <c r="M58" s="137">
        <f>'将来負担比率（分子）の構造'!L$50</f>
        <v>753843</v>
      </c>
      <c r="N58" s="137"/>
      <c r="O58" s="137"/>
      <c r="P58" s="137">
        <f>'将来負担比率（分子）の構造'!M$50</f>
        <v>789994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67018</v>
      </c>
      <c r="C61" s="137"/>
      <c r="D61" s="137"/>
      <c r="E61" s="137">
        <f>'将来負担比率（分子）の構造'!J$46</f>
        <v>42726</v>
      </c>
      <c r="F61" s="137"/>
      <c r="G61" s="137"/>
      <c r="H61" s="137">
        <f>'将来負担比率（分子）の構造'!K$46</f>
        <v>37382</v>
      </c>
      <c r="I61" s="137"/>
      <c r="J61" s="137"/>
      <c r="K61" s="137">
        <f>'将来負担比率（分子）の構造'!L$46</f>
        <v>35032</v>
      </c>
      <c r="L61" s="137"/>
      <c r="M61" s="137"/>
      <c r="N61" s="137">
        <f>'将来負担比率（分子）の構造'!M$46</f>
        <v>33146</v>
      </c>
      <c r="O61" s="137"/>
      <c r="P61" s="137"/>
    </row>
    <row r="62" spans="1:16">
      <c r="A62" s="137" t="s">
        <v>29</v>
      </c>
      <c r="B62" s="137">
        <f>'将来負担比率（分子）の構造'!I$45</f>
        <v>210773</v>
      </c>
      <c r="C62" s="137"/>
      <c r="D62" s="137"/>
      <c r="E62" s="137">
        <f>'将来負担比率（分子）の構造'!J$45</f>
        <v>182862</v>
      </c>
      <c r="F62" s="137"/>
      <c r="G62" s="137"/>
      <c r="H62" s="137">
        <f>'将来負担比率（分子）の構造'!K$45</f>
        <v>178100</v>
      </c>
      <c r="I62" s="137"/>
      <c r="J62" s="137"/>
      <c r="K62" s="137">
        <f>'将来負担比率（分子）の構造'!L$45</f>
        <v>175463</v>
      </c>
      <c r="L62" s="137"/>
      <c r="M62" s="137"/>
      <c r="N62" s="137">
        <f>'将来負担比率（分子）の構造'!M$45</f>
        <v>173475</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f>'将来負担比率（分子）の構造'!L$44</f>
        <v>11919</v>
      </c>
      <c r="L63" s="137"/>
      <c r="M63" s="137"/>
      <c r="N63" s="137">
        <f>'将来負担比率（分子）の構造'!M$44</f>
        <v>10537</v>
      </c>
      <c r="O63" s="137"/>
      <c r="P63" s="137"/>
    </row>
    <row r="64" spans="1:16">
      <c r="A64" s="137" t="s">
        <v>27</v>
      </c>
      <c r="B64" s="137">
        <f>'将来負担比率（分子）の構造'!I$43</f>
        <v>611478</v>
      </c>
      <c r="C64" s="137"/>
      <c r="D64" s="137"/>
      <c r="E64" s="137">
        <f>'将来負担比率（分子）の構造'!J$43</f>
        <v>572134</v>
      </c>
      <c r="F64" s="137"/>
      <c r="G64" s="137"/>
      <c r="H64" s="137">
        <f>'将来負担比率（分子）の構造'!K$43</f>
        <v>499277</v>
      </c>
      <c r="I64" s="137"/>
      <c r="J64" s="137"/>
      <c r="K64" s="137">
        <f>'将来負担比率（分子）の構造'!L$43</f>
        <v>464316</v>
      </c>
      <c r="L64" s="137"/>
      <c r="M64" s="137"/>
      <c r="N64" s="137">
        <f>'将来負担比率（分子）の構造'!M$43</f>
        <v>343540</v>
      </c>
      <c r="O64" s="137"/>
      <c r="P64" s="137"/>
    </row>
    <row r="65" spans="1:16">
      <c r="A65" s="137" t="s">
        <v>26</v>
      </c>
      <c r="B65" s="137">
        <f>'将来負担比率（分子）の構造'!I$42</f>
        <v>7275</v>
      </c>
      <c r="C65" s="137"/>
      <c r="D65" s="137"/>
      <c r="E65" s="137">
        <f>'将来負担比率（分子）の構造'!J$42</f>
        <v>7170</v>
      </c>
      <c r="F65" s="137"/>
      <c r="G65" s="137"/>
      <c r="H65" s="137">
        <f>'将来負担比率（分子）の構造'!K$42</f>
        <v>65361</v>
      </c>
      <c r="I65" s="137"/>
      <c r="J65" s="137"/>
      <c r="K65" s="137">
        <f>'将来負担比率（分子）の構造'!L$42</f>
        <v>125185</v>
      </c>
      <c r="L65" s="137"/>
      <c r="M65" s="137"/>
      <c r="N65" s="137">
        <f>'将来負担比率（分子）の構造'!M$42</f>
        <v>117430</v>
      </c>
      <c r="O65" s="137"/>
      <c r="P65" s="137"/>
    </row>
    <row r="66" spans="1:16">
      <c r="A66" s="137" t="s">
        <v>25</v>
      </c>
      <c r="B66" s="137">
        <f>'将来負担比率（分子）の構造'!I$41</f>
        <v>3103469</v>
      </c>
      <c r="C66" s="137"/>
      <c r="D66" s="137"/>
      <c r="E66" s="137">
        <f>'将来負担比率（分子）の構造'!J$41</f>
        <v>3084296</v>
      </c>
      <c r="F66" s="137"/>
      <c r="G66" s="137"/>
      <c r="H66" s="137">
        <f>'将来負担比率（分子）の構造'!K$41</f>
        <v>3056138</v>
      </c>
      <c r="I66" s="137"/>
      <c r="J66" s="137"/>
      <c r="K66" s="137">
        <f>'将来負担比率（分子）の構造'!L$41</f>
        <v>2924643</v>
      </c>
      <c r="L66" s="137"/>
      <c r="M66" s="137"/>
      <c r="N66" s="137">
        <f>'将来負担比率（分子）の構造'!M$41</f>
        <v>2943610</v>
      </c>
      <c r="O66" s="137"/>
      <c r="P66" s="137"/>
    </row>
    <row r="67" spans="1:16">
      <c r="A67" s="137" t="s">
        <v>63</v>
      </c>
      <c r="B67" s="137" t="e">
        <f>NA()</f>
        <v>#N/A</v>
      </c>
      <c r="C67" s="137">
        <f>IF(ISNUMBER('将来負担比率（分子）の構造'!I$53), IF('将来負担比率（分子）の構造'!I$53 &lt; 0, 0, '将来負担比率（分子）の構造'!I$53), NA())</f>
        <v>1154207</v>
      </c>
      <c r="D67" s="137" t="e">
        <f>NA()</f>
        <v>#N/A</v>
      </c>
      <c r="E67" s="137" t="e">
        <f>NA()</f>
        <v>#N/A</v>
      </c>
      <c r="F67" s="137">
        <f>IF(ISNUMBER('将来負担比率（分子）の構造'!J$53), IF('将来負担比率（分子）の構造'!J$53 &lt; 0, 0, '将来負担比率（分子）の構造'!J$53), NA())</f>
        <v>987558</v>
      </c>
      <c r="G67" s="137" t="e">
        <f>NA()</f>
        <v>#N/A</v>
      </c>
      <c r="H67" s="137" t="e">
        <f>NA()</f>
        <v>#N/A</v>
      </c>
      <c r="I67" s="137">
        <f>IF(ISNUMBER('将来負担比率（分子）の構造'!K$53), IF('将来負担比率（分子）の構造'!K$53 &lt; 0, 0, '将来負担比率（分子）の構造'!K$53), NA())</f>
        <v>915495</v>
      </c>
      <c r="J67" s="137" t="e">
        <f>NA()</f>
        <v>#N/A</v>
      </c>
      <c r="K67" s="137" t="e">
        <f>NA()</f>
        <v>#N/A</v>
      </c>
      <c r="L67" s="137">
        <f>IF(ISNUMBER('将来負担比率（分子）の構造'!L$53), IF('将来負担比率（分子）の構造'!L$53 &lt; 0, 0, '将来負担比率（分子）の構造'!L$53), NA())</f>
        <v>760145</v>
      </c>
      <c r="M67" s="137" t="e">
        <f>NA()</f>
        <v>#N/A</v>
      </c>
      <c r="N67" s="137" t="e">
        <f>NA()</f>
        <v>#N/A</v>
      </c>
      <c r="O67" s="137">
        <f>IF(ISNUMBER('将来負担比率（分子）の構造'!M$53), IF('将来負担比率（分子）の構造'!M$53 &lt; 0, 0, '将来負担比率（分子）の構造'!M$53), NA())</f>
        <v>616512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Administrator</cp:lastModifiedBy>
  <cp:lastPrinted>2018-08-31T02:18:23Z</cp:lastPrinted>
  <dcterms:created xsi:type="dcterms:W3CDTF">2018-01-24T05:29:22Z</dcterms:created>
  <dcterms:modified xsi:type="dcterms:W3CDTF">2018-11-28T10:30:00Z</dcterms:modified>
  <cp:category/>
</cp:coreProperties>
</file>