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0496" windowHeight="68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U38" i="9"/>
  <c r="BE37" i="9"/>
  <c r="AM37" i="9"/>
  <c r="U37" i="9"/>
  <c r="BE36" i="9"/>
  <c r="AM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c r="U35" i="9" l="1"/>
  <c r="U36" i="9" s="1"/>
  <c r="AM34" i="9"/>
  <c r="AM35" i="9" s="1"/>
  <c r="BW34" i="9" l="1"/>
  <c r="BW35" i="9" s="1"/>
  <c r="BW36" i="9" s="1"/>
  <c r="BW37" i="9" s="1"/>
  <c r="BW38" i="9" s="1"/>
  <c r="BW39" i="9" s="1"/>
  <c r="BW40" i="9" s="1"/>
  <c r="BW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<sst xmlns="http://schemas.openxmlformats.org/spreadsheetml/2006/main" count="1061" uniqueCount="568">
  <si>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</si>
  <si>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</si>
  <si>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</si>
  <si>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</si>
  <si>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</si>
  <si>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</si>
  <si>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</si>
  <si>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</si>
  <si>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</si>
  <si>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</si>
  <si>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</si>
  <si>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</si>
  <si>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</si>
  <si>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</si>
  <si>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</si>
  <si>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</si>
  <si>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</si>
  <si>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</si>
  <si>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</si>
  <si>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</si>
  <si>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</si>
  <si>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</si>
  <si>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</si>
  <si>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</si>
  <si>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</si>
  <si>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</si>
  <si>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</si>
  <si>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</si>
  <si>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</si>
  <si>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</si>
  <si>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</si>
  <si>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</si>
  <si>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</si>
  <si>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</si>
  <si>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</si>
  <si>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</si>
  <si>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</si>
  <si>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</si>
  <si>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</si>
  <si>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</si>
  <si>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</si>
  <si>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</si>
  <si>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</si>
  <si>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</si>
  <si>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</si>
  <si>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</si>
  <si>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</si>
  <si>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</si>
  <si>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</si>
  <si>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</si>
  <si>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</si>
  <si>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</si>
  <si>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</si>
  <si>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</si>
  <si>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</si>
  <si>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</si>
  <si>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</si>
  <si>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</si>
  <si>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</si>
  <si>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</si>
  <si>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</si>
  <si>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</si>
  <si>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</si>
  <si>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</si>
  <si>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</si>
  <si>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</si>
  <si>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</si>
  <si>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</si>
  <si>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</si>
  <si>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</si>
  <si>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</si>
  <si>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</si>
  <si>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</si>
  <si>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</si>
  <si>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</si>
  <si>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</si>
  <si>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</si>
  <si>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</si>
  <si>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</si>
  <si>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</si>
  <si>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</si>
  <si>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</si>
  <si>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堺市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</si>
  <si>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</si>
  <si>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</si>
  <si>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</si>
  <si>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</si>
  <si>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</si>
  <si>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</si>
  <si>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</si>
  <si>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</si>
  <si>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</si>
  <si>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</si>
  <si>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</si>
  <si>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</si>
  <si>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</si>
  <si>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</si>
  <si>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</si>
  <si>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</si>
  <si>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</si>
  <si>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</si>
  <si>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</si>
  <si>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</si>
  <si>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</si>
  <si>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</si>
  <si>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</si>
  <si>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</si>
  <si>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</si>
  <si>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</si>
  <si>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</si>
  <si>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</si>
  <si>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</si>
  <si>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</si>
  <si>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</si>
  <si>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</si>
  <si>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</si>
  <si>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</si>
  <si>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</si>
  <si>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</si>
  <si>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</si>
  <si>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</si>
  <si>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</si>
  <si>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</si>
  <si>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</si>
  <si>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</si>
  <si>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</si>
  <si>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</si>
  <si>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</si>
  <si>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</si>
  <si>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</si>
  <si>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</si>
  <si>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</si>
  <si>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</si>
  <si>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</si>
  <si>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</si>
  <si>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</si>
  <si>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</si>
  <si>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</si>
  <si>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</si>
  <si>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</si>
  <si>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</si>
  <si>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</si>
  <si>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</si>
  <si>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</si>
  <si>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</si>
  <si>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</si>
  <si>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</si>
  <si>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</si>
  <si>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</si>
  <si>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</si>
  <si>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</si>
  <si>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</si>
  <si>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</si>
  <si>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</si>
  <si>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</si>
  <si>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</si>
  <si>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</si>
  <si>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</si>
  <si>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</si>
  <si>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</si>
  <si>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</si>
  <si>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</si>
  <si>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</si>
  <si>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</si>
  <si>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</si>
  <si>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</si>
  <si>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</si>
  <si>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</si>
  <si>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</si>
  <si>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</si>
  <si>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</si>
  <si>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</si>
  <si>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</si>
  <si>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</si>
  <si>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</si>
  <si>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</si>
  <si>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</si>
  <si>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</si>
  <si>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</si>
  <si>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</si>
  <si>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</si>
  <si>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</si>
  <si>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</si>
  <si>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</si>
  <si>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</si>
  <si>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</si>
  <si>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</si>
  <si>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</si>
  <si>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</si>
  <si>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</si>
  <si>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</si>
  <si>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</si>
  <si>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</si>
  <si>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</si>
  <si>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</si>
  <si>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</si>
  <si>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</si>
  <si>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</si>
  <si>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</si>
  <si>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</si>
  <si>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</si>
  <si>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</si>
  <si>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</si>
  <si>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</si>
  <si>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</si>
  <si>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</si>
  <si>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</si>
  <si>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</si>
  <si>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</si>
  <si>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</si>
  <si>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</si>
  <si>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</si>
  <si>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</si>
  <si>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</si>
  <si>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</si>
  <si>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</si>
  <si>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</si>
  <si>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</si>
  <si>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</si>
  <si>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</si>
  <si>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</si>
  <si>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</si>
  <si>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</si>
  <si>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</si>
  <si>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</si>
  <si>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</si>
  <si>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</si>
  <si>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</si>
  <si>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</si>
  <si>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</si>
  <si>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</si>
  <si>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</si>
  <si>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</si>
  <si>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</si>
  <si>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</si>
  <si>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</si>
  <si>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</si>
  <si>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</si>
  <si>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</si>
  <si>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</si>
  <si>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</si>
  <si>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</si>
  <si>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</si>
  <si>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</si>
  <si>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</si>
  <si>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</si>
  <si>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</si>
  <si>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</si>
  <si>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</si>
  <si>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</si>
  <si>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</si>
  <si>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</si>
  <si>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</si>
  <si>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</si>
  <si>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</si>
  <si>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</si>
  <si>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</si>
  <si>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</si>
  <si>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</si>
  <si>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</si>
  <si>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</si>
  <si>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</si>
  <si>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</si>
  <si>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</si>
  <si>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</si>
  <si>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</si>
  <si>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</si>
  <si>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</si>
  <si>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</si>
  <si>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</si>
  <si>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</si>
  <si>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</si>
  <si>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</si>
  <si>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</si>
  <si>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</si>
  <si>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</si>
  <si>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</si>
  <si>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</si>
  <si>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</si>
  <si>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</si>
  <si>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</si>
  <si>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</si>
  <si>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</si>
  <si>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</si>
  <si>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</si>
  <si>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</si>
  <si>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</si>
  <si>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</si>
  <si>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</si>
  <si>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</si>
  <si>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</si>
  <si>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</si>
  <si>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</si>
  <si>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</si>
  <si>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</si>
  <si>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</si>
  <si>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</si>
  <si>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</si>
  <si>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</si>
  <si>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</si>
  <si>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</si>
  <si>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</si>
  <si>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</si>
  <si>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</si>
  <si>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</si>
  <si>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</si>
  <si>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</si>
  <si>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</si>
  <si>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</si>
  <si>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</si>
  <si>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</si>
  <si>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</si>
  <si>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</si>
  <si>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</si>
  <si>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</si>
  <si>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</si>
  <si>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</si>
  <si>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</si>
  <si>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</si>
  <si>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</si>
  <si>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</si>
  <si>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</si>
  <si>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</si>
  <si>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</si>
  <si>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</si>
  <si>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</si>
  <si>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</si>
  <si>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</si>
  <si>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</si>
  <si>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</si>
  <si>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</si>
  <si>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</si>
  <si>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</si>
  <si>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</si>
  <si>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</si>
  <si>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</si>
  <si>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</si>
  <si>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</si>
  <si>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</si>
  <si>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</si>
  <si>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</si>
  <si>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</si>
  <si>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</si>
  <si>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</si>
  <si>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</si>
  <si>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</si>
  <si>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</si>
  <si>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</si>
  <si>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</si>
  <si>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</si>
  <si>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</si>
  <si>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</si>
  <si>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</si>
  <si>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</si>
  <si>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</si>
  <si>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</si>
  <si>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</si>
  <si>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</si>
  <si>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</si>
  <si>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</si>
  <si>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</si>
  <si>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</si>
  <si>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</si>
  <si>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</si>
  <si>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</si>
  <si>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</si>
  <si>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</si>
  <si>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母子父子寡婦福祉資金貸付事業特別会計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</si>
  <si>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</si>
  <si>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</si>
  <si>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</si>
  <si>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</si>
  <si>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</si>
  <si>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</si>
  <si>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</si>
  <si>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</si>
  <si>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</si>
  <si>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</si>
  <si>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</si>
  <si>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</si>
  <si>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</si>
  <si>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</si>
  <si>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</si>
  <si>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</si>
  <si>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</si>
  <si>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堺市水道事業会計</t>
    <phoneticPr fontId="5"/>
  </si>
  <si>
    <t>法適用企業</t>
    <phoneticPr fontId="5"/>
  </si>
  <si>
    <t>堺市下水道事業会計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</si>
  <si>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</si>
  <si>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</si>
  <si>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</si>
  <si>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</si>
  <si>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</si>
  <si>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</si>
  <si>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</si>
  <si>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</si>
  <si>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</si>
  <si>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</si>
  <si>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</si>
  <si>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</si>
  <si>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</si>
  <si>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</si>
  <si>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</si>
  <si>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</si>
  <si>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</si>
  <si>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</si>
  <si>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</si>
  <si>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</si>
  <si>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</si>
  <si>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</si>
  <si>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</si>
  <si>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</si>
  <si>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</si>
  <si>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</si>
  <si>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</si>
  <si>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</si>
  <si>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</si>
  <si>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</si>
  <si>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</si>
  <si>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</si>
  <si>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</si>
  <si>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</si>
  <si>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</si>
  <si>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</si>
  <si>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</si>
  <si>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</si>
  <si>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</si>
  <si>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</si>
  <si>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</si>
  <si>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</si>
  <si>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</si>
  <si>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</si>
  <si>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</si>
  <si>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</si>
  <si>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</si>
  <si>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</si>
  <si>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</si>
  <si>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</si>
  <si>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</si>
  <si>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</si>
  <si>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</si>
  <si>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</si>
  <si>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</si>
  <si>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</si>
  <si>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</si>
  <si>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</si>
  <si>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</si>
  <si>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</si>
  <si>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</si>
  <si>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</si>
  <si>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</si>
  <si>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</si>
  <si>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</si>
  <si>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</si>
  <si>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</si>
  <si>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</si>
  <si>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</si>
  <si>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</si>
  <si>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</si>
  <si>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</si>
  <si>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</si>
  <si>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</si>
  <si>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</si>
  <si>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</si>
  <si>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</si>
  <si>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</si>
  <si>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</si>
  <si>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</si>
  <si>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</si>
  <si>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</si>
  <si>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</si>
  <si>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</si>
  <si>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</si>
  <si>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</si>
  <si>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</si>
  <si>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</si>
  <si>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</si>
  <si>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</si>
  <si>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</si>
  <si>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</si>
  <si>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</si>
  <si>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</si>
  <si>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</si>
  <si>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</si>
  <si>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</si>
  <si>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</si>
  <si>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</si>
  <si>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</si>
  <si>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</si>
  <si>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</si>
  <si>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</si>
  <si>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</si>
  <si>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</si>
  <si>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</si>
  <si>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</si>
  <si>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</si>
  <si>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</si>
  <si>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</si>
  <si>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</si>
  <si>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</si>
  <si>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</si>
  <si>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</si>
  <si>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</si>
  <si>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</si>
  <si>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</si>
  <si>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</si>
  <si>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</si>
  <si>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</si>
  <si>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</si>
  <si>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</si>
  <si>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</si>
  <si>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</si>
  <si>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</si>
  <si>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</si>
  <si>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</si>
  <si>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</si>
  <si>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</si>
  <si>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</si>
  <si>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</si>
  <si>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</si>
  <si>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</si>
  <si>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</si>
  <si>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</si>
  <si>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堺市水道事業会計</t>
  </si>
  <si>
    <t>堺市下水道事業会計</t>
  </si>
  <si>
    <t>一般会計</t>
  </si>
  <si>
    <t>介護保険事業特別会計</t>
  </si>
  <si>
    <t>国民健康保険事業特別会計</t>
  </si>
  <si>
    <t>後期高齢者医療事業特別会計</t>
  </si>
  <si>
    <t>母子父子寡婦福祉資金貸付事業特別会計</t>
  </si>
  <si>
    <t>都市開発資金特別会計</t>
  </si>
  <si>
    <t>その他会計（赤字）</t>
  </si>
  <si>
    <t>その他会計（黒字）</t>
  </si>
  <si>
    <t>大阪府都市競艇組合</t>
  </si>
  <si>
    <t>泉州水防事務組合</t>
    <rPh sb="0" eb="2">
      <t>センシュウ</t>
    </rPh>
    <rPh sb="2" eb="4">
      <t>スイボウ</t>
    </rPh>
    <rPh sb="4" eb="6">
      <t>ジム</t>
    </rPh>
    <rPh sb="6" eb="8">
      <t>クミアイ</t>
    </rPh>
    <phoneticPr fontId="2"/>
  </si>
  <si>
    <t>大阪府後期高齢者医療広域連合（一般会計）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</si>
  <si>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</si>
  <si>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</si>
  <si>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</si>
  <si>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関西広域連合</t>
  </si>
  <si>
    <t>南河内環境事業組合</t>
  </si>
  <si>
    <t>（公財）堺都市政策研究所</t>
    <rPh sb="1" eb="2">
      <t>コウ</t>
    </rPh>
    <phoneticPr fontId="5"/>
  </si>
  <si>
    <t>（公財）堺市文化振興財団</t>
    <rPh sb="1" eb="2">
      <t>コウ</t>
    </rPh>
    <phoneticPr fontId="5"/>
  </si>
  <si>
    <t>さかいウェルネス（株）</t>
  </si>
  <si>
    <t>（公財）堺市救急医療事業団</t>
    <rPh sb="1" eb="2">
      <t>コウ</t>
    </rPh>
    <phoneticPr fontId="5"/>
  </si>
  <si>
    <t>（株）さかい新事業創造センター</t>
  </si>
  <si>
    <t>（公財）堺市産業振興センター</t>
    <rPh sb="1" eb="2">
      <t>コウ</t>
    </rPh>
    <phoneticPr fontId="5"/>
  </si>
  <si>
    <t>（公財）堺市勤労者福祉サービスセンター</t>
    <rPh sb="1" eb="2">
      <t>コウ</t>
    </rPh>
    <phoneticPr fontId="5"/>
  </si>
  <si>
    <t>堺市住宅供給公社</t>
  </si>
  <si>
    <t>（公財）堺市公園協会</t>
    <rPh sb="1" eb="2">
      <t>コウ</t>
    </rPh>
    <phoneticPr fontId="5"/>
  </si>
  <si>
    <t>（公財）堺市教育スポーツ振興事業団</t>
    <rPh sb="1" eb="2">
      <t>コウ</t>
    </rPh>
    <phoneticPr fontId="5"/>
  </si>
  <si>
    <t>（地独）堺市立病院機構</t>
    <rPh sb="1" eb="2">
      <t>チ</t>
    </rPh>
    <rPh sb="2" eb="3">
      <t>ドク</t>
    </rPh>
    <rPh sb="4" eb="5">
      <t>サカイ</t>
    </rPh>
    <phoneticPr fontId="5"/>
  </si>
  <si>
    <t>-</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</si>
  <si>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</si>
  <si>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</si>
  <si>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</si>
  <si>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</si>
  <si>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</si>
  <si>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を大きく下回っている一方で、有形固定資産減価償却率は類似団体よりも高い。これは、有形固定資産のうち、大きな割合を占める道路の有形固定資産減価償却率の高さが主な要因の一つとして挙げられる。今後、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</si>
  <si>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</si>
  <si>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</si>
  <si>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</si>
  <si>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</si>
  <si>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</si>
  <si>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</si>
  <si>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将来負担比率及び実質公債費比率は、類似団体平均を大きく下回っているが、実質公債費比率は緩やかに上昇している状況である。
本市の実質公債費比率が上昇している要因としては、平成24年度から第三セクター等改革推進債の償還が開始され元利償還金が増加したことや、過年度に発行した市債の元利償還にかかる交付税措置が一部終了したことがあげられる。
将来負担比率は、職員数の削減や退職手当の支給率の見直しにより低下してきたが、阪神高速大和川線事業などの公共事業の進捗により市債残高が増加したため、平成28年度は上昇した。</t>
    <rPh sb="35" eb="37">
      <t>ジッシツ</t>
    </rPh>
    <rPh sb="37" eb="40">
      <t>コウサイヒ</t>
    </rPh>
    <rPh sb="40" eb="42">
      <t>ヒリツ</t>
    </rPh>
    <rPh sb="43" eb="44">
      <t>ユル</t>
    </rPh>
    <rPh sb="47" eb="49">
      <t>ジョウショウ</t>
    </rPh>
    <rPh sb="53" eb="55">
      <t>ジョウキョウ</t>
    </rPh>
    <rPh sb="60" eb="62">
      <t>ホンシ</t>
    </rPh>
    <rPh sb="63" eb="65">
      <t>ジッシツ</t>
    </rPh>
    <rPh sb="65" eb="68">
      <t>コウサイヒ</t>
    </rPh>
    <rPh sb="68" eb="70">
      <t>ヒリツ</t>
    </rPh>
    <rPh sb="71" eb="73">
      <t>ジョウショウ</t>
    </rPh>
    <rPh sb="77" eb="79">
      <t>ヨウイン</t>
    </rPh>
    <rPh sb="84" eb="86">
      <t>ヘイセイ</t>
    </rPh>
    <rPh sb="88" eb="89">
      <t>ネン</t>
    </rPh>
    <rPh sb="89" eb="90">
      <t>ド</t>
    </rPh>
    <rPh sb="112" eb="114">
      <t>ガンリ</t>
    </rPh>
    <rPh sb="114" eb="117">
      <t>ショウカンキン</t>
    </rPh>
    <rPh sb="118" eb="120">
      <t>ゾウカ</t>
    </rPh>
    <rPh sb="134" eb="136">
      <t>シサイ</t>
    </rPh>
    <rPh sb="151" eb="153">
      <t>イチブ</t>
    </rPh>
    <rPh sb="153" eb="155">
      <t>シュウリョウ</t>
    </rPh>
    <rPh sb="167" eb="169">
      <t>ショウライ</t>
    </rPh>
    <rPh sb="169" eb="171">
      <t>フタン</t>
    </rPh>
    <rPh sb="171" eb="173">
      <t>ヒリツ</t>
    </rPh>
    <rPh sb="175" eb="178">
      <t>ショクインスウ</t>
    </rPh>
    <rPh sb="179" eb="181">
      <t>サクゲン</t>
    </rPh>
    <rPh sb="182" eb="184">
      <t>タイショク</t>
    </rPh>
    <rPh sb="184" eb="186">
      <t>テアテ</t>
    </rPh>
    <rPh sb="187" eb="189">
      <t>シキュウ</t>
    </rPh>
    <rPh sb="189" eb="190">
      <t>リツ</t>
    </rPh>
    <rPh sb="191" eb="193">
      <t>ミナオ</t>
    </rPh>
    <rPh sb="197" eb="199">
      <t>テイカ</t>
    </rPh>
    <rPh sb="205" eb="207">
      <t>ハンシン</t>
    </rPh>
    <rPh sb="207" eb="209">
      <t>コウソク</t>
    </rPh>
    <rPh sb="209" eb="212">
      <t>ヤマトガワ</t>
    </rPh>
    <rPh sb="212" eb="213">
      <t>セン</t>
    </rPh>
    <rPh sb="213" eb="215">
      <t>ジギョウ</t>
    </rPh>
    <rPh sb="218" eb="220">
      <t>コウキョウ</t>
    </rPh>
    <rPh sb="220" eb="222">
      <t>ジギョウ</t>
    </rPh>
    <rPh sb="223" eb="225">
      <t>シンチョク</t>
    </rPh>
    <rPh sb="228" eb="230">
      <t>シサイ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</si>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</sst>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extLst xmlns:c16r2="http://schemas.microsoft.com/office/drawing/2015/06/chart">
            <c:ext xmlns:c16="http://schemas.microsoft.com/office/drawing/2014/chart" uri="{C3380CC4-5D6E-409C-BE32-E72D297353CC}">
              <c16:uniqueId val="{00000000-6752-40BF-90FE-37FBDEEDE1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60319</c:v>
                </c:pt>
                <c:pt idx="1">
                  <c:v>48596</c:v>
                </c:pt>
                <c:pt idx="2">
                  <c:v>56918</c:v>
                </c:pt>
                <c:pt idx="3">
                  <c:v>51595</c:v>
                </c:pt>
                <c:pt idx="4">
                  <c:v>49591</c:v>
                </c:pt>
              </c:numCache>
            </c:numRef>
          </c:val>
          <c:smooth val="0"/>
          <c:extLst xmlns:c16r2="http://schemas.microsoft.com/office/drawing/2015/06/chart">
            <c:ext xmlns:c16="http://schemas.microsoft.com/office/drawing/2014/chart" uri="{C3380CC4-5D6E-409C-BE32-E72D297353CC}">
              <c16:uniqueId val="{00000001-6752-40BF-90FE-37FBDEEDE12D}"/>
            </c:ext>
          </c:extLst>
        </c:ser>
        <c:dLbls>
          <c:showLegendKey val="0"/>
          <c:showVal val="0"/>
          <c:showCatName val="0"/>
          <c:showSerName val="0"/>
          <c:showPercent val="0"/>
          <c:showBubbleSize val="0"/>
        </c:dLbls>
        <c:marker val="1"/>
        <c:smooth val="0"/>
        <c:axId val="233941096"/>
        <c:axId val="391603232"/>
      </c:lineChart>
      <c:catAx>
        <c:axId val="23394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603232"/>
        <c:crosses val="autoZero"/>
        <c:auto val="1"/>
        <c:lblAlgn val="ctr"/>
        <c:lblOffset val="100"/>
        <c:tickLblSkip val="1"/>
        <c:tickMarkSkip val="1"/>
        <c:noMultiLvlLbl val="0"/>
      </c:catAx>
      <c:valAx>
        <c:axId val="391603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94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0.84</c:v>
                </c:pt>
                <c:pt idx="1">
                  <c:v>0.85</c:v>
                </c:pt>
                <c:pt idx="2">
                  <c:v>0.92</c:v>
                </c:pt>
                <c:pt idx="3">
                  <c:v>1.1299999999999999</c:v>
                </c:pt>
                <c:pt idx="4">
                  <c:v>1.27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0.98</c:v>
                </c:pt>
                <c:pt idx="1">
                  <c:v>0.97</c:v>
                </c:pt>
                <c:pt idx="2">
                  <c:v>0.96</c:v>
                </c:pt>
                <c:pt idx="3">
                  <c:v>0.97</c:v>
                </c:pt>
                <c:pt idx="4">
                  <c:v>0.97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91604800"/>
        <c:axId val="391605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0.03</c:v>
                </c:pt>
                <c:pt idx="2">
                  <c:v>0.08</c:v>
                </c:pt>
                <c:pt idx="3">
                  <c:v>0.91</c:v>
                </c:pt>
                <c:pt idx="4">
                  <c:v>0.15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91604800"/>
        <c:axId val="391605192"/>
      </c:lineChart>
      <c:catAx>
        <c:axId val="3916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1605192"/>
        <c:crosses val="autoZero"/>
        <c:auto val="1"/>
        <c:lblAlgn val="ctr"/>
        <c:lblOffset val="100"/>
        <c:tickLblSkip val="1"/>
        <c:tickMarkSkip val="1"/>
        <c:noMultiLvlLbl val="0"/>
      </c:catAx>
      <c:valAx>
        <c:axId val="391605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6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0.16</c:v>
                </c:pt>
                <c:pt idx="4">
                  <c:v>#N/A</c:v>
                </c:pt>
                <c:pt idx="5">
                  <c:v>0.17</c:v>
                </c:pt>
                <c:pt idx="6">
                  <c:v>#N/A</c:v>
                </c:pt>
                <c:pt idx="7">
                  <c:v>0.19</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1.53</c:v>
                </c:pt>
                <c:pt idx="2">
                  <c:v>#N/A</c:v>
                </c:pt>
                <c:pt idx="3">
                  <c:v>1.06</c:v>
                </c:pt>
                <c:pt idx="4">
                  <c:v>#N/A</c:v>
                </c:pt>
                <c:pt idx="5">
                  <c:v>0.91</c:v>
                </c:pt>
                <c:pt idx="6">
                  <c:v>#N/A</c:v>
                </c:pt>
                <c:pt idx="7">
                  <c:v>0.12</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0.15</c:v>
                </c:pt>
                <c:pt idx="4">
                  <c:v>#N/A</c:v>
                </c:pt>
                <c:pt idx="5">
                  <c:v>0.12</c:v>
                </c:pt>
                <c:pt idx="6">
                  <c:v>#N/A</c:v>
                </c:pt>
                <c:pt idx="7">
                  <c:v>0.45</c:v>
                </c:pt>
                <c:pt idx="8">
                  <c:v>#N/A</c:v>
                </c:pt>
                <c:pt idx="9">
                  <c:v>1.01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c:v>
                </c:pt>
                <c:pt idx="2">
                  <c:v>#N/A</c:v>
                </c:pt>
                <c:pt idx="3">
                  <c:v>0.82</c:v>
                </c:pt>
                <c:pt idx="4">
                  <c:v>#N/A</c:v>
                </c:pt>
                <c:pt idx="5">
                  <c:v>0.87</c:v>
                </c:pt>
                <c:pt idx="6">
                  <c:v>#N/A</c:v>
                </c:pt>
                <c:pt idx="7">
                  <c:v>1.07</c:v>
                </c:pt>
                <c:pt idx="8">
                  <c:v>#N/A</c:v>
                </c:pt>
                <c:pt idx="9">
                  <c:v>1.18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c:v>
                </c:pt>
                <c:pt idx="2">
                  <c:v>#N/A</c:v>
                </c:pt>
                <c:pt idx="3">
                  <c:v>0.26</c:v>
                </c:pt>
                <c:pt idx="4">
                  <c:v>#N/A</c:v>
                </c:pt>
                <c:pt idx="5">
                  <c:v>0.69</c:v>
                </c:pt>
                <c:pt idx="6">
                  <c:v>#N/A</c:v>
                </c:pt>
                <c:pt idx="7">
                  <c:v>0.74</c:v>
                </c:pt>
                <c:pt idx="8">
                  <c:v>#N/A</c:v>
                </c:pt>
                <c:pt idx="9">
                  <c:v>1.42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堺市水道事業会計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5.79</c:v>
                </c:pt>
                <c:pt idx="2">
                  <c:v>#N/A</c:v>
                </c:pt>
                <c:pt idx="3">
                  <c:v>5.97</c:v>
                </c:pt>
                <c:pt idx="4">
                  <c:v>#N/A</c:v>
                </c:pt>
                <c:pt idx="5">
                  <c:v>5.53</c:v>
                </c:pt>
                <c:pt idx="6">
                  <c:v>#N/A</c:v>
                </c:pt>
                <c:pt idx="7">
                  <c:v>5.26</c:v>
                </c:pt>
                <c:pt idx="8">
                  <c:v>#N/A</c:v>
                </c:pt>
                <c:pt idx="9">
                  <c:v>5.03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1605976"/>
        <c:axId val="391606368"/>
      </c:barChart>
      <c:catAx>
        <c:axId val="39160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606368"/>
        <c:crosses val="autoZero"/>
        <c:auto val="1"/>
        <c:lblAlgn val="ctr"/>
        <c:lblOffset val="100"/>
        <c:tickLblSkip val="1"/>
        <c:tickMarkSkip val="1"/>
        <c:noMultiLvlLbl val="0"/>
      </c:catAx>
      <c:valAx>
        <c:axId val="39160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605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32173</c:v>
                </c:pt>
                <c:pt idx="5">
                  <c:v>32680</c:v>
                </c:pt>
                <c:pt idx="8">
                  <c:v>32261</c:v>
                </c:pt>
                <c:pt idx="11">
                  <c:v>31534</c:v>
                </c:pt>
                <c:pt idx="14">
                  <c:v>32234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51</c:v>
                </c:pt>
                <c:pt idx="3">
                  <c:v>48</c:v>
                </c:pt>
                <c:pt idx="6">
                  <c:v>47</c:v>
                </c:pt>
                <c:pt idx="9">
                  <c:v>45</c:v>
                </c:pt>
                <c:pt idx="12">
                  <c:v>176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6868</c:v>
                </c:pt>
                <c:pt idx="3">
                  <c:v>6649</c:v>
                </c:pt>
                <c:pt idx="6">
                  <c:v>6519</c:v>
                </c:pt>
                <c:pt idx="9">
                  <c:v>6602</c:v>
                </c:pt>
                <c:pt idx="12">
                  <c:v>6869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3233</c:v>
                </c:pt>
                <c:pt idx="3">
                  <c:v>4134</c:v>
                </c:pt>
                <c:pt idx="6">
                  <c:v>4982</c:v>
                </c:pt>
                <c:pt idx="9">
                  <c:v>5808</c:v>
                </c:pt>
                <c:pt idx="12">
                  <c:v>6475</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31007</c:v>
                </c:pt>
                <c:pt idx="3">
                  <c:v>31020</c:v>
                </c:pt>
                <c:pt idx="6">
                  <c:v>29260</c:v>
                </c:pt>
                <c:pt idx="9">
                  <c:v>28830</c:v>
                </c:pt>
                <c:pt idx="12">
                  <c:v>28617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3224008"/>
        <c:axId val="39322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8986</c:v>
                </c:pt>
                <c:pt idx="2">
                  <c:v>#N/A</c:v>
                </c:pt>
                <c:pt idx="3">
                  <c:v>#N/A</c:v>
                </c:pt>
                <c:pt idx="4">
                  <c:v>9171</c:v>
                </c:pt>
                <c:pt idx="5">
                  <c:v>#N/A</c:v>
                </c:pt>
                <c:pt idx="6">
                  <c:v>#N/A</c:v>
                </c:pt>
                <c:pt idx="7">
                  <c:v>8547</c:v>
                </c:pt>
                <c:pt idx="8">
                  <c:v>#N/A</c:v>
                </c:pt>
                <c:pt idx="9">
                  <c:v>#N/A</c:v>
                </c:pt>
                <c:pt idx="10">
                  <c:v>9751</c:v>
                </c:pt>
                <c:pt idx="11">
                  <c:v>#N/A</c:v>
                </c:pt>
                <c:pt idx="12">
                  <c:v>#N/A</c:v>
                </c:pt>
                <c:pt idx="13">
                  <c:v>9903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3224008"/>
        <c:axId val="393224400"/>
      </c:lineChart>
      <c:catAx>
        <c:axId val="393224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224400"/>
        <c:crosses val="autoZero"/>
        <c:auto val="1"/>
        <c:lblAlgn val="ctr"/>
        <c:lblOffset val="100"/>
        <c:tickLblSkip val="1"/>
        <c:tickMarkSkip val="1"/>
        <c:noMultiLvlLbl val="0"/>
      </c:catAx>
      <c:valAx>
        <c:axId val="39322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24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321385</c:v>
                </c:pt>
                <c:pt idx="5">
                  <c:v>337721</c:v>
                </c:pt>
                <c:pt idx="8">
                  <c:v>357617</c:v>
                </c:pt>
                <c:pt idx="11">
                  <c:v>364919</c:v>
                </c:pt>
                <c:pt idx="14">
                  <c:v>375606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129123</c:v>
                </c:pt>
                <c:pt idx="5">
                  <c:v>133080</c:v>
                </c:pt>
                <c:pt idx="8">
                  <c:v>125942</c:v>
                </c:pt>
                <c:pt idx="11">
                  <c:v>133346</c:v>
                </c:pt>
                <c:pt idx="14">
                  <c:v>132213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44674</c:v>
                </c:pt>
                <c:pt idx="5">
                  <c:v>51147</c:v>
                </c:pt>
                <c:pt idx="8">
                  <c:v>61943</c:v>
                </c:pt>
                <c:pt idx="11">
                  <c:v>67089</c:v>
                </c:pt>
                <c:pt idx="14">
                  <c:v>69003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1212</c:v>
                </c:pt>
                <c:pt idx="12">
                  <c:v>1956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45409</c:v>
                </c:pt>
                <c:pt idx="3">
                  <c:v>42635</c:v>
                </c:pt>
                <c:pt idx="6">
                  <c:v>39390</c:v>
                </c:pt>
                <c:pt idx="9">
                  <c:v>35069</c:v>
                </c:pt>
                <c:pt idx="12">
                  <c:v>35139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402</c:v>
                </c:pt>
                <c:pt idx="3">
                  <c:v>241</c:v>
                </c:pt>
                <c:pt idx="6">
                  <c:v>90</c:v>
                </c:pt>
                <c:pt idx="9">
                  <c:v>33</c:v>
                </c:pt>
                <c:pt idx="12">
                  <c:v>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115158</c:v>
                </c:pt>
                <c:pt idx="3">
                  <c:v>113033</c:v>
                </c:pt>
                <c:pt idx="6">
                  <c:v>110322</c:v>
                </c:pt>
                <c:pt idx="9">
                  <c:v>108519</c:v>
                </c:pt>
                <c:pt idx="12">
                  <c:v>108117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15609</c:v>
                </c:pt>
                <c:pt idx="3">
                  <c:v>13633</c:v>
                </c:pt>
                <c:pt idx="6">
                  <c:v>9359</c:v>
                </c:pt>
                <c:pt idx="9">
                  <c:v>850</c:v>
                </c:pt>
                <c:pt idx="12">
                  <c:v>785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378608</c:v>
                </c:pt>
                <c:pt idx="3">
                  <c:v>397879</c:v>
                </c:pt>
                <c:pt idx="6">
                  <c:v>422719</c:v>
                </c:pt>
                <c:pt idx="9">
                  <c:v>445591</c:v>
                </c:pt>
                <c:pt idx="12">
                  <c:v>459973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3225184"/>
        <c:axId val="393225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60005</c:v>
                </c:pt>
                <c:pt idx="2">
                  <c:v>#N/A</c:v>
                </c:pt>
                <c:pt idx="3">
                  <c:v>#N/A</c:v>
                </c:pt>
                <c:pt idx="4">
                  <c:v>45473</c:v>
                </c:pt>
                <c:pt idx="5">
                  <c:v>#N/A</c:v>
                </c:pt>
                <c:pt idx="6">
                  <c:v>#N/A</c:v>
                </c:pt>
                <c:pt idx="7">
                  <c:v>36379</c:v>
                </c:pt>
                <c:pt idx="8">
                  <c:v>#N/A</c:v>
                </c:pt>
                <c:pt idx="9">
                  <c:v>#N/A</c:v>
                </c:pt>
                <c:pt idx="10">
                  <c:v>25918</c:v>
                </c:pt>
                <c:pt idx="11">
                  <c:v>#N/A</c:v>
                </c:pt>
                <c:pt idx="12">
                  <c:v>#N/A</c:v>
                </c:pt>
                <c:pt idx="13">
                  <c:v>29157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3225184"/>
        <c:axId val="393225576"/>
      </c:lineChart>
      <c:catAx>
        <c:axId val="3932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225576"/>
        <c:crosses val="autoZero"/>
        <c:auto val="1"/>
        <c:lblAlgn val="ctr"/>
        <c:lblOffset val="100"/>
        <c:tickLblSkip val="1"/>
        <c:tickMarkSkip val="1"/>
        <c:noMultiLvlLbl val="0"/>
      </c:catAx>
      <c:valAx>
        <c:axId val="393225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2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66B-47E4-94DE-8407BB241A48}"/>
                </c:ext>
                <c:ext xmlns:c15="http://schemas.microsoft.com/office/drawing/2012/chart" uri="{CE6537A1-D6FC-4f65-9D91-7224C49458BB}">
                  <c15:dlblFieldTable>
                    <c15:dlblFTEntry>
                      <c15:txfldGUID>{85B36950-6FB4-4B33-83CA-C52152AFF310}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66B-47E4-94DE-8407BB241A48}"/>
                </c:ext>
                <c:ext xmlns:c15="http://schemas.microsoft.com/office/drawing/2012/chart" uri="{CE6537A1-D6FC-4f65-9D91-7224C49458BB}">
                  <c15:dlblFieldTable>
                    <c15:dlblFTEntry>
                      <c15:txfldGUID>{0D1DB848-2A80-42E3-9235-C808694A827F}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66B-47E4-94DE-8407BB241A48}"/>
                </c:ext>
                <c:ext xmlns:c15="http://schemas.microsoft.com/office/drawing/2012/chart" uri="{CE6537A1-D6FC-4f65-9D91-7224C49458BB}">
                  <c15:dlblFieldTable>
                    <c15:dlblFTEntry>
                      <c15:txfldGUID>{654E0E65-9D3F-4BBF-9AA4-4BE99918ED11}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66B-47E4-94DE-8407BB241A48}"/>
                </c:ext>
                <c:ext xmlns:c15="http://schemas.microsoft.com/office/drawing/2012/chart" uri="{CE6537A1-D6FC-4f65-9D91-7224C49458BB}">
                  <c15:dlblFieldTable>
                    <c15:dlblFTEntry>
                      <c15:txfldGUID>{5C6B187F-C50D-4D2D-90DD-4F6365B981BA}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66B-47E4-94DE-8407BB241A48}"/>
                </c:ext>
                <c:ext xmlns:c15="http://schemas.microsoft.com/office/drawing/2012/chart" uri="{CE6537A1-D6FC-4f65-9D91-7224C49458BB}">
                  <c15:dlblFieldTable>
                    <c15:dlblFTEntry>
                      <c15:txfldGUID>{86399F79-0D07-4D8E-899D-5C543F75ECB8}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c:v>
                </c:pt>
              </c:numCache>
            </c:numRef>
          </c:xVal>
          <c:yVal>
            <c:numRef>
              <c:f>公会計指標分析・財政指標組合せ分析表!$K$51:$O$51</c:f>
              <c:numCache>
                <c:formatCode>#,##0.0;"▲ "#,##0.0</c:formatCode>
                <c:ptCount val="5"/>
                <c:pt idx="3">
                  <c:v>15.6</c:v>
                </c:pt>
              </c:numCache>
            </c:numRef>
          </c:yVal>
          <c:smooth val="0"/>
          <c:extLst xmlns:c16r2="http://schemas.microsoft.com/office/drawing/2015/06/chart">
            <c:ext xmlns:c16="http://schemas.microsoft.com/office/drawing/2014/chart" uri="{C3380CC4-5D6E-409C-BE32-E72D297353CC}">
              <c16:uniqueId val="{00000005-366B-47E4-94DE-8407BB241A4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66B-47E4-94DE-8407BB241A48}"/>
                </c:ext>
                <c:ext xmlns:c15="http://schemas.microsoft.com/office/drawing/2012/chart" uri="{CE6537A1-D6FC-4f65-9D91-7224C49458BB}">
                  <c15:dlblFieldTable>
                    <c15:dlblFTEntry>
                      <c15:txfldGUID>{8ED4C3BE-0F85-4392-92AD-8D2935998C5D}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66B-47E4-94DE-8407BB241A48}"/>
                </c:ext>
                <c:ext xmlns:c15="http://schemas.microsoft.com/office/drawing/2012/chart" uri="{CE6537A1-D6FC-4f65-9D91-7224C49458BB}">
                  <c15:dlblFieldTable>
                    <c15:dlblFTEntry>
                      <c15:txfldGUID>{73B93494-2B44-4BC0-8EB7-19C6199A0BA0}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66B-47E4-94DE-8407BB241A48}"/>
                </c:ext>
                <c:ext xmlns:c15="http://schemas.microsoft.com/office/drawing/2012/chart" uri="{CE6537A1-D6FC-4f65-9D91-7224C49458BB}">
                  <c15:dlblFieldTable>
                    <c15:dlblFTEntry>
                      <c15:txfldGUID>{5389EAC6-A62C-4C78-A783-5B9086534564}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66B-47E4-94DE-8407BB241A48}"/>
                </c:ext>
                <c:ext xmlns:c15="http://schemas.microsoft.com/office/drawing/2012/chart" uri="{CE6537A1-D6FC-4f65-9D91-7224C49458BB}">
                  <c15:dlblFieldTable>
                    <c15:dlblFTEntry>
                      <c15:txfldGUID>{9DF709B6-229A-4E16-A9FD-29C45C288C5A}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6B-47E4-94DE-8407BB241A48}"/>
                </c:ext>
                <c:ext xmlns:c15="http://schemas.microsoft.com/office/drawing/2012/chart" uri="{CE6537A1-D6FC-4f65-9D91-7224C49458BB}">
                  <c15:dlblFieldTable>
                    <c15:dlblFTEntry>
                      <c15:txfldGUID>{6CD155C0-A56C-495F-B5BA-B9BA1B83BB16}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numCache>
            </c:numRef>
          </c:xVal>
          <c:yVal>
            <c:numRef>
              <c:f>公会計指標分析・財政指標組合せ分析表!$K$55:$O$55</c:f>
              <c:numCache>
                <c:formatCode>#,##0.0;"▲ "#,##0.0</c:formatCode>
                <c:ptCount val="5"/>
                <c:pt idx="3">
                  <c:v>124.2</c:v>
                </c:pt>
              </c:numCache>
            </c:numRef>
          </c:yVal>
          <c:smooth val="0"/>
          <c:extLst xmlns:c16r2="http://schemas.microsoft.com/office/drawing/2015/06/chart">
            <c:ext xmlns:c16="http://schemas.microsoft.com/office/drawing/2014/chart" uri="{C3380CC4-5D6E-409C-BE32-E72D297353CC}">
              <c16:uniqueId val="{0000000B-366B-47E4-94DE-8407BB241A48}"/>
            </c:ext>
          </c:extLst>
        </c:ser>
        <c:dLbls>
          <c:showLegendKey val="0"/>
          <c:showVal val="0"/>
          <c:showCatName val="0"/>
          <c:showSerName val="0"/>
          <c:showPercent val="0"/>
          <c:showBubbleSize val="0"/>
        </c:dLbls>
        <c:axId val="401010488"/>
        <c:axId val="401010880"/>
      </c:scatterChart>
      <c:valAx>
        <c:axId val="401010488"/>
        <c:scaling>
          <c:orientation val="minMax"/>
          <c:max val="67.699999999999989"/>
          <c:min val="58.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010880"/>
        <c:crosses val="autoZero"/>
        <c:crossBetween val="midCat"/>
      </c:valAx>
      <c:valAx>
        <c:axId val="40101088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010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8A35-47EB-AD42-3D0B57853D66}"/>
                </c:ext>
                <c:ext xmlns:c15="http://schemas.microsoft.com/office/drawing/2012/chart" uri="{CE6537A1-D6FC-4f65-9D91-7224C49458BB}">
                  <c15:dlblFieldTable>
                    <c15:dlblFTEntry>
                      <c15:txfldGUID>{6C716096-17D8-43BD-83A2-E05BC4A13319}</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4025729683926274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8A35-47EB-AD42-3D0B57853D66}"/>
                </c:ext>
                <c:ext xmlns:c15="http://schemas.microsoft.com/office/drawing/2012/chart" uri="{CE6537A1-D6FC-4f65-9D91-7224C49458BB}">
                  <c15:dlblFieldTable>
                    <c15:dlblFTEntry>
                      <c15:txfldGUID>{AFCC3F85-0B08-4F86-9779-57574DEC880E}</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938519483970109E-2"/>
                  <c:y val="-6.7843137254901958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8A35-47EB-AD42-3D0B57853D66}"/>
                </c:ext>
                <c:ext xmlns:c15="http://schemas.microsoft.com/office/drawing/2012/chart" uri="{CE6537A1-D6FC-4f65-9D91-7224C49458BB}">
                  <c15:dlblFieldTable>
                    <c15:dlblFTEntry>
                      <c15:txfldGUID>{4D0109B8-190A-4F2F-B8D5-73766BA1CC11}</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705462261813713E-2"/>
                  <c:y val="-4.5028219511776713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8A35-47EB-AD42-3D0B57853D66}"/>
                </c:ext>
                <c:ext xmlns:c15="http://schemas.microsoft.com/office/drawing/2012/chart" uri="{CE6537A1-D6FC-4f65-9D91-7224C49458BB}">
                  <c15:dlblFieldTable>
                    <c15:dlblFTEntry>
                      <c15:txfldGUID>{ACF44B35-FC50-488E-9C79-3C95208DA1B9}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1705462261813713E-2"/>
                  <c:y val="-7.4710342579726557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8A35-47EB-AD42-3D0B57853D66}"/>
                </c:ext>
                <c:ext xmlns:c15="http://schemas.microsoft.com/office/drawing/2012/chart" uri="{CE6537A1-D6FC-4f65-9D91-7224C49458BB}">
                  <c15:dlblFieldTable>
                    <c15:dlblFTEntry>
                      <c15:txfldGUID>{2875306B-5CD9-4772-8016-21894BA1F3EB}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5.2</c:v>
                </c:pt>
                <c:pt idx="2">
                  <c:v>5.4</c:v>
                </c:pt>
                <c:pt idx="3">
                  <c:v>5.5</c:v>
                </c:pt>
                <c:pt idx="4">
                  <c:v>5.7</c:v>
                </c:pt>
              </c:numCache>
            </c:numRef>
          </c:xVal>
          <c:yVal>
            <c:numRef>
              <c:f>公会計指標分析・財政指標組合せ分析表!$K$73:$O$73</c:f>
              <c:numCache>
                <c:formatCode>#,##0.0;"▲ "#,##0.0</c:formatCode>
                <c:ptCount val="5"/>
                <c:pt idx="0">
                  <c:v>36.9</c:v>
                </c:pt>
                <c:pt idx="1">
                  <c:v>27.6</c:v>
                </c:pt>
                <c:pt idx="2">
                  <c:v>21.9</c:v>
                </c:pt>
                <c:pt idx="3">
                  <c:v>15.6</c:v>
                </c:pt>
                <c:pt idx="4">
                  <c:v>17.5</c:v>
                </c:pt>
              </c:numCache>
            </c:numRef>
          </c:yVal>
          <c:smooth val="0"/>
          <c:extLst xmlns:c16r2="http://schemas.microsoft.com/office/drawing/2015/06/chart">
            <c:ext xmlns:c16="http://schemas.microsoft.com/office/drawing/2014/chart" uri="{C3380CC4-5D6E-409C-BE32-E72D297353CC}">
              <c16:uniqueId val="{00000005-8A35-47EB-AD42-3D0B57853D6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8A35-47EB-AD42-3D0B57853D66}"/>
                </c:ext>
                <c:ext xmlns:c15="http://schemas.microsoft.com/office/drawing/2012/chart" uri="{CE6537A1-D6FC-4f65-9D91-7224C49458BB}">
                  <c15:dlblFieldTable>
                    <c15:dlblFTEntry>
                      <c15:txfldGUID>{11F0B89B-BC20-45B6-B705-789294205259}</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8A35-47EB-AD42-3D0B57853D66}"/>
                </c:ext>
                <c:ext xmlns:c15="http://schemas.microsoft.com/office/drawing/2012/chart" uri="{CE6537A1-D6FC-4f65-9D91-7224C49458BB}">
                  <c15:dlblFieldTable>
                    <c15:dlblFTEntry>
                      <c15:txfldGUID>{3E7597DC-7A52-4C81-802B-D2A401640C28}</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8A35-47EB-AD42-3D0B57853D66}"/>
                </c:ext>
                <c:ext xmlns:c15="http://schemas.microsoft.com/office/drawing/2012/chart" uri="{CE6537A1-D6FC-4f65-9D91-7224C49458BB}">
                  <c15:dlblFieldTable>
                    <c15:dlblFTEntry>
                      <c15:txfldGUID>{CB72A586-C444-4858-9605-52D3BCDACBE0}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8A35-47EB-AD42-3D0B57853D66}"/>
                </c:ext>
                <c:ext xmlns:c15="http://schemas.microsoft.com/office/drawing/2012/chart" uri="{CE6537A1-D6FC-4f65-9D91-7224C49458BB}">
                  <c15:dlblFieldTable>
                    <c15:dlblFTEntry>
                      <c15:txfldGUID>{6BBF4985-5FDE-4233-B8CD-B86AD1F76F1B}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35-47EB-AD42-3D0B57853D66}"/>
                </c:ext>
                <c:ext xmlns:c15="http://schemas.microsoft.com/office/drawing/2012/chart" uri="{CE6537A1-D6FC-4f65-9D91-7224C49458BB}">
                  <c15:dlblFieldTable>
                    <c15:dlblFTEntry>
                      <c15:txfldGUID>{1BCBB577-48CE-4358-98B0-5EE7F9D8D32A}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8A35-47EB-AD42-3D0B57853D66}"/>
            </c:ext>
          </c:extLst>
        </c:ser>
        <c:dLbls>
          <c:showLegendKey val="0"/>
          <c:showVal val="0"/>
          <c:showCatName val="0"/>
          <c:showSerName val="0"/>
          <c:showPercent val="0"/>
          <c:showBubbleSize val="0"/>
        </c:dLbls>
        <c:axId val="401010096"/>
        <c:axId val="401011664"/>
      </c:scatterChart>
      <c:valAx>
        <c:axId val="401010096"/>
        <c:scaling>
          <c:orientation val="minMax"/>
          <c:max val="12.1"/>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011664"/>
        <c:crosses val="autoZero"/>
        <c:crossBetween val="midCat"/>
      </c:valAx>
      <c:valAx>
        <c:axId val="401011664"/>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010096"/>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年度以降、</a:t>
          </a:r>
          <a:r>
            <a:rPr lang="ja-JP" altLang="ja-JP" sz="1100">
              <a:solidFill>
                <a:schemeClr val="dk1"/>
              </a:solidFill>
              <a:effectLst/>
              <a:latin typeface="+mn-lt"/>
              <a:ea typeface="+mn-ea"/>
              <a:cs typeface="+mn-cs"/>
            </a:rPr>
            <a:t>ほぼ横ばいで推移していたが、文化観光拠点の整備等、平成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年度に普通建設事業費が増加したことなどから、平成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年度において元利償還金等が増加し、平成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年度においてもほぼ同水準で推移している。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これまでの経過として、平成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年度に策定した「堺市要員管理方針」において、平成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日を起点として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年間で職員数を２割以上削減するという目標を掲げ、毎年度職員数を減らしていること及び退職手当の支給率を見直してきたことから、将来負担比率は減少傾向を続けてきた。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年度に土地開発公社の解散方針を決定し、平成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年度末で解散するまでの間、同公社からの事業用地の取得を推進してきたことも将来負担比率が減少傾向を続けてきた要因である。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年度は、要員管理により職員数は引き続き減少しているものの、阪神高速大和川線事業などの公共事業</a:t>
          </a:r>
          <a:r>
            <a:rPr kumimoji="1" lang="ja-JP" altLang="en-US" sz="1100">
              <a:solidFill>
                <a:schemeClr val="dk1"/>
              </a:solidFill>
              <a:effectLst/>
              <a:latin typeface="+mn-lt"/>
              <a:ea typeface="+mn-ea"/>
              <a:cs typeface="+mn-cs"/>
            </a:rPr>
            <a:t>の進捗により</a:t>
          </a:r>
          <a:r>
            <a:rPr kumimoji="1" lang="ja-JP" altLang="ja-JP" sz="1100">
              <a:solidFill>
                <a:schemeClr val="dk1"/>
              </a:solidFill>
              <a:effectLst/>
              <a:latin typeface="+mn-lt"/>
              <a:ea typeface="+mn-ea"/>
              <a:cs typeface="+mn-cs"/>
            </a:rPr>
            <a:t>、地方債残高が増加し、前年度と比較して</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の増となった。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844,030
831,261
149.82
353,275,953
349,889,132
2,393,508
187,910,775
407,737,136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17.5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有形固定資産減価償却率は類似団体より高い水準にある。これは有形固定資産のうち、大きな割合を占める道路の有形固定資産減価償却率の高さが主な要因の一つとして挙げられる。現在、道路も含めた様々な公共施設等について個別施設計画を策定中であり、当該計画に基づいた施設の維持管理を今後、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60325</xdr:rowOff>
    </xdr:from>
    <xdr:to>
      <xdr:col>4</xdr:col>
      <xdr:colOff>539750</xdr:colOff>
      <xdr:row>35</xdr:row>
      <xdr:rowOff>60325</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137974</xdr:rowOff>
    </xdr:from>
    <xdr:ext cx="359393" cy="225703"/>
    <xdr:sp macro="" textlink="">
      <xdr:nvSpPr>
        <xdr:cNvPr id="52" name="テキスト ボックス 51"/>
        <xdr:cNvSpPr txBox="1"/>
      </xdr:nvSpPr>
      <xdr:spPr>
        <a:xfrm>
          <a:off x="847107" y="67483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4" name="テキスト ボックス 53"/>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34925</xdr:rowOff>
    </xdr:from>
    <xdr:to>
      <xdr:col>4</xdr:col>
      <xdr:colOff>539750</xdr:colOff>
      <xdr:row>32</xdr:row>
      <xdr:rowOff>34925</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112574</xdr:rowOff>
    </xdr:from>
    <xdr:ext cx="359393" cy="225703"/>
    <xdr:sp macro="" textlink="">
      <xdr:nvSpPr>
        <xdr:cNvPr id="56" name="テキスト ボックス 55"/>
        <xdr:cNvSpPr txBox="1"/>
      </xdr:nvSpPr>
      <xdr:spPr>
        <a:xfrm>
          <a:off x="847107" y="62085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9525</xdr:rowOff>
    </xdr:from>
    <xdr:to>
      <xdr:col>4</xdr:col>
      <xdr:colOff>539750</xdr:colOff>
      <xdr:row>29</xdr:row>
      <xdr:rowOff>9525</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87174</xdr:rowOff>
    </xdr:from>
    <xdr:ext cx="359393" cy="225703"/>
    <xdr:sp macro="" textlink="">
      <xdr:nvSpPr>
        <xdr:cNvPr id="60" name="テキスト ボックス 59"/>
        <xdr:cNvSpPr txBox="1"/>
      </xdr:nvSpPr>
      <xdr:spPr>
        <a:xfrm>
          <a:off x="847107" y="56688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2" name="テキスト ボックス 61"/>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25</xdr:row>
      <xdr:rowOff>155575</xdr:rowOff>
    </xdr:from>
    <xdr:to>
      <xdr:col>4</xdr:col>
      <xdr:colOff>539750</xdr:colOff>
      <xdr:row>25</xdr:row>
      <xdr:rowOff>155575</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61774</xdr:rowOff>
    </xdr:from>
    <xdr:ext cx="359393" cy="225703"/>
    <xdr:sp macro="" textlink="">
      <xdr:nvSpPr>
        <xdr:cNvPr id="64" name="テキスト ボックス 63"/>
        <xdr:cNvSpPr txBox="1"/>
      </xdr:nvSpPr>
      <xdr:spPr>
        <a:xfrm>
          <a:off x="847107" y="51290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19579</xdr:rowOff>
    </xdr:from>
    <xdr:to>
      <xdr:col>3</xdr:col>
      <xdr:colOff>1170940</xdr:colOff>
      <xdr:row>34</xdr:row>
      <xdr:rowOff>51858</xdr:rowOff>
    </xdr:to>
    <xdr:cxnSp macro="">
      <xdr:nvCxnSpPr>
        <xdr:cNvPr id="68" name="直線コネクタ 67"/>
        <xdr:cNvCxnSpPr/>
      </xdr:nvCxnSpPr>
      <xdr:spPr>
        <a:xfrm flipV="1">
          <a:off x="4760595" y="5429779"/>
          <a:ext cx="1270" cy="1232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55685</xdr:rowOff>
    </xdr:from>
    <xdr:ext cx="405111" cy="259045"/>
    <xdr:sp macro="" textlink="">
      <xdr:nvSpPr>
        <xdr:cNvPr id="69" name="有形固定資産減価償却率最小値テキスト"/>
        <xdr:cNvSpPr txBox="1"/>
      </xdr:nvSpPr>
      <xdr:spPr>
        <a:xfrm>
          <a:off x="4813300" y="666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34</xdr:row>
      <xdr:rowOff>51858</xdr:rowOff>
    </xdr:from>
    <xdr:to>
      <xdr:col>3</xdr:col>
      <xdr:colOff>1260475</xdr:colOff>
      <xdr:row>34</xdr:row>
      <xdr:rowOff>51858</xdr:rowOff>
    </xdr:to>
    <xdr:cxnSp macro="">
      <xdr:nvCxnSpPr>
        <xdr:cNvPr id="70" name="直線コネクタ 69"/>
        <xdr:cNvCxnSpPr/>
      </xdr:nvCxnSpPr>
      <xdr:spPr>
        <a:xfrm>
          <a:off x="4673600" y="666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137706</xdr:rowOff>
    </xdr:from>
    <xdr:ext cx="405111" cy="259045"/>
    <xdr:sp macro="" textlink="">
      <xdr:nvSpPr>
        <xdr:cNvPr id="71" name="有形固定資産減価償却率最大値テキスト"/>
        <xdr:cNvSpPr txBox="1"/>
      </xdr:nvSpPr>
      <xdr:spPr>
        <a:xfrm>
          <a:off x="4813300" y="520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27</xdr:row>
      <xdr:rowOff>19579</xdr:rowOff>
    </xdr:from>
    <xdr:to>
      <xdr:col>3</xdr:col>
      <xdr:colOff>1260475</xdr:colOff>
      <xdr:row>27</xdr:row>
      <xdr:rowOff>19579</xdr:rowOff>
    </xdr:to>
    <xdr:cxnSp macro="">
      <xdr:nvCxnSpPr>
        <xdr:cNvPr id="72" name="直線コネクタ 71"/>
        <xdr:cNvCxnSpPr/>
      </xdr:nvCxnSpPr>
      <xdr:spPr>
        <a:xfrm>
          <a:off x="4673600" y="542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152523</xdr:rowOff>
    </xdr:from>
    <xdr:ext cx="405111" cy="259045"/>
    <xdr:sp macro="" textlink="">
      <xdr:nvSpPr>
        <xdr:cNvPr id="73" name="有形固定資産減価償却率平均値テキスト"/>
        <xdr:cNvSpPr txBox="1"/>
      </xdr:nvSpPr>
      <xdr:spPr>
        <a:xfrm>
          <a:off x="4813300" y="6077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2646</xdr:rowOff>
    </xdr:from>
    <xdr:to>
      <xdr:col>3</xdr:col>
      <xdr:colOff>1222375</xdr:colOff>
      <xdr:row>31</xdr:row>
      <xdr:rowOff>104246</xdr:rowOff>
    </xdr:to>
    <xdr:sp macro="" textlink="">
      <xdr:nvSpPr>
        <xdr:cNvPr id="74" name="フローチャート : 判断 73"/>
        <xdr:cNvSpPr/>
      </xdr:nvSpPr>
      <xdr:spPr>
        <a:xfrm>
          <a:off x="4711700" y="609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111125</xdr:rowOff>
    </xdr:from>
    <xdr:to>
      <xdr:col>3</xdr:col>
      <xdr:colOff>511175</xdr:colOff>
      <xdr:row>31</xdr:row>
      <xdr:rowOff>41275</xdr:rowOff>
    </xdr:to>
    <xdr:sp macro="" textlink="">
      <xdr:nvSpPr>
        <xdr:cNvPr id="75" name="フローチャート : 判断 74"/>
        <xdr:cNvSpPr/>
      </xdr:nvSpPr>
      <xdr:spPr>
        <a:xfrm>
          <a:off x="4000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113242</xdr:rowOff>
    </xdr:from>
    <xdr:to>
      <xdr:col>3</xdr:col>
      <xdr:colOff>511175</xdr:colOff>
      <xdr:row>27</xdr:row>
      <xdr:rowOff>43392</xdr:rowOff>
    </xdr:to>
    <xdr:sp macro="" textlink="">
      <xdr:nvSpPr>
        <xdr:cNvPr id="81" name="円/楕円 80"/>
        <xdr:cNvSpPr/>
      </xdr:nvSpPr>
      <xdr:spPr>
        <a:xfrm>
          <a:off x="4000500" y="53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32402</xdr:rowOff>
    </xdr:from>
    <xdr:ext cx="405111" cy="259045"/>
    <xdr:sp macro="" textlink="">
      <xdr:nvSpPr>
        <xdr:cNvPr id="82" name="n_1aveValue有形固定資産減価償却率"/>
        <xdr:cNvSpPr txBox="1"/>
      </xdr:nvSpPr>
      <xdr:spPr>
        <a:xfrm>
          <a:off x="3836043"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59919</xdr:rowOff>
    </xdr:from>
    <xdr:ext cx="405111" cy="259045"/>
    <xdr:sp macro="" textlink="">
      <xdr:nvSpPr>
        <xdr:cNvPr id="83" name="n_1mainValue有形固定資産減価償却率"/>
        <xdr:cNvSpPr txBox="1"/>
      </xdr:nvSpPr>
      <xdr:spPr>
        <a:xfrm>
          <a:off x="3836043" y="512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844,030
831,261
149.82
353,275,953
349,889,132
2,393,508
187,910,775
407,737,136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17.5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17780</xdr:rowOff>
    </xdr:from>
    <xdr:to>
      <xdr:col>5</xdr:col>
      <xdr:colOff>409575</xdr:colOff>
      <xdr:row>34</xdr:row>
      <xdr:rowOff>119380</xdr:rowOff>
    </xdr:to>
    <xdr:sp macro="" textlink="">
      <xdr:nvSpPr>
        <xdr:cNvPr id="70" name="円/楕円 69"/>
        <xdr:cNvSpPr/>
      </xdr:nvSpPr>
      <xdr:spPr>
        <a:xfrm>
          <a:off x="3746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163847</xdr:rowOff>
    </xdr:from>
    <xdr:ext cx="405111" cy="259045"/>
    <xdr:sp macro="" textlink="">
      <xdr:nvSpPr>
        <xdr:cNvPr id="71" name="n_1aveValue【道路】&#10;有形固定資産減価償却率"/>
        <xdr:cNvSpPr txBox="1"/>
      </xdr:nvSpPr>
      <xdr:spPr>
        <a:xfrm>
          <a:off x="3582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135907</xdr:rowOff>
    </xdr:from>
    <xdr:ext cx="405111" cy="259045"/>
    <xdr:sp macro="" textlink="">
      <xdr:nvSpPr>
        <xdr:cNvPr id="72" name="n_1mainValue【道路】&#10;有形固定資産減価償却率"/>
        <xdr:cNvSpPr txBox="1"/>
      </xdr:nvSpPr>
      <xdr:spPr>
        <a:xfrm>
          <a:off x="3582043"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6" name="直線コネクタ 95"/>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97"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98" name="直線コネクタ 97"/>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99"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0" name="直線コネクタ 99"/>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50182</xdr:rowOff>
    </xdr:from>
    <xdr:ext cx="469744" cy="259045"/>
    <xdr:sp macro="" textlink="">
      <xdr:nvSpPr>
        <xdr:cNvPr id="101" name="【道路】&#10;一人当たり延長平均値テキスト"/>
        <xdr:cNvSpPr txBox="1"/>
      </xdr:nvSpPr>
      <xdr:spPr>
        <a:xfrm>
          <a:off x="10566400" y="673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2" name="フローチャート : 判断 101"/>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3" name="フローチャート : 判断 102"/>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17907</xdr:rowOff>
    </xdr:from>
    <xdr:to>
      <xdr:col>14</xdr:col>
      <xdr:colOff>79375</xdr:colOff>
      <xdr:row>40</xdr:row>
      <xdr:rowOff>119507</xdr:rowOff>
    </xdr:to>
    <xdr:sp macro="" textlink="">
      <xdr:nvSpPr>
        <xdr:cNvPr id="109" name="円/楕円 108"/>
        <xdr:cNvSpPr/>
      </xdr:nvSpPr>
      <xdr:spPr>
        <a:xfrm>
          <a:off x="9588500" y="68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159148</xdr:rowOff>
    </xdr:from>
    <xdr:ext cx="469744" cy="259045"/>
    <xdr:sp macro="" textlink="">
      <xdr:nvSpPr>
        <xdr:cNvPr id="110"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110634</xdr:rowOff>
    </xdr:from>
    <xdr:ext cx="469744" cy="259045"/>
    <xdr:sp macro="" textlink="">
      <xdr:nvSpPr>
        <xdr:cNvPr id="111" name="n_1mainValue【道路】&#10;一人当たり延長"/>
        <xdr:cNvSpPr txBox="1"/>
      </xdr:nvSpPr>
      <xdr:spPr>
        <a:xfrm>
          <a:off x="9391727" y="696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2" name="直線コネクタ 131"/>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3"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34" name="直線コネクタ 133"/>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35"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36" name="直線コネクタ 135"/>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37"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38" name="フローチャート : 判断 137"/>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39" name="フローチャート : 判断 138"/>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23495</xdr:rowOff>
    </xdr:from>
    <xdr:to>
      <xdr:col>5</xdr:col>
      <xdr:colOff>409575</xdr:colOff>
      <xdr:row>57</xdr:row>
      <xdr:rowOff>125095</xdr:rowOff>
    </xdr:to>
    <xdr:sp macro="" textlink="">
      <xdr:nvSpPr>
        <xdr:cNvPr id="145" name="円/楕円 144"/>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64787</xdr:rowOff>
    </xdr:from>
    <xdr:ext cx="405111" cy="259045"/>
    <xdr:sp macro="" textlink="">
      <xdr:nvSpPr>
        <xdr:cNvPr id="146" name="n_1aveValue【橋りょう・トンネル】&#10;有形固定資産減価償却率"/>
        <xdr:cNvSpPr txBox="1"/>
      </xdr:nvSpPr>
      <xdr:spPr>
        <a:xfrm>
          <a:off x="3582043"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141622</xdr:rowOff>
    </xdr:from>
    <xdr:ext cx="405111" cy="259045"/>
    <xdr:sp macro="" textlink="">
      <xdr:nvSpPr>
        <xdr:cNvPr id="147" name="n_1mainValue【橋りょう・トンネル】&#10;有形固定資産減価償却率"/>
        <xdr:cNvSpPr txBox="1"/>
      </xdr:nvSpPr>
      <xdr:spPr>
        <a:xfrm>
          <a:off x="3582043"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71" name="直線コネクタ 170"/>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72"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73" name="直線コネクタ 172"/>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74"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75" name="直線コネクタ 174"/>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80922</xdr:rowOff>
    </xdr:from>
    <xdr:ext cx="599010" cy="259045"/>
    <xdr:sp macro="" textlink="">
      <xdr:nvSpPr>
        <xdr:cNvPr id="176" name="【橋りょう・トンネル】&#10;一人当たり有形固定資産（償却資産）額平均値テキスト"/>
        <xdr:cNvSpPr txBox="1"/>
      </xdr:nvSpPr>
      <xdr:spPr>
        <a:xfrm>
          <a:off x="10566400" y="10539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77" name="フローチャート : 判断 176"/>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78" name="フローチャート : 判断 177"/>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124350</xdr:rowOff>
    </xdr:from>
    <xdr:to>
      <xdr:col>14</xdr:col>
      <xdr:colOff>79375</xdr:colOff>
      <xdr:row>63</xdr:row>
      <xdr:rowOff>54500</xdr:rowOff>
    </xdr:to>
    <xdr:sp macro="" textlink="">
      <xdr:nvSpPr>
        <xdr:cNvPr id="184" name="円/楕円 183"/>
        <xdr:cNvSpPr/>
      </xdr:nvSpPr>
      <xdr:spPr>
        <a:xfrm>
          <a:off x="9588500" y="107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25523</xdr:rowOff>
    </xdr:from>
    <xdr:ext cx="599010" cy="259045"/>
    <xdr:sp macro="" textlink="">
      <xdr:nvSpPr>
        <xdr:cNvPr id="185"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45627</xdr:rowOff>
    </xdr:from>
    <xdr:ext cx="534377" cy="259045"/>
    <xdr:sp macro="" textlink="">
      <xdr:nvSpPr>
        <xdr:cNvPr id="186" name="n_1mainValue【橋りょう・トンネル】&#10;一人当たり有形固定資産（償却資産）額"/>
        <xdr:cNvSpPr txBox="1"/>
      </xdr:nvSpPr>
      <xdr:spPr>
        <a:xfrm>
          <a:off x="9359411" y="108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09" name="直線コネクタ 208"/>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0"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1" name="直線コネクタ 210"/>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2"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3" name="直線コネクタ 212"/>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14"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15" name="フローチャート : 判断 214"/>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16" name="フローチャート : 判断 215"/>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49022</xdr:rowOff>
    </xdr:from>
    <xdr:to>
      <xdr:col>5</xdr:col>
      <xdr:colOff>409575</xdr:colOff>
      <xdr:row>81</xdr:row>
      <xdr:rowOff>150622</xdr:rowOff>
    </xdr:to>
    <xdr:sp macro="" textlink="">
      <xdr:nvSpPr>
        <xdr:cNvPr id="222" name="円/楕円 221"/>
        <xdr:cNvSpPr/>
      </xdr:nvSpPr>
      <xdr:spPr>
        <a:xfrm>
          <a:off x="3746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48023</xdr:rowOff>
    </xdr:from>
    <xdr:ext cx="405111" cy="259045"/>
    <xdr:sp macro="" textlink="">
      <xdr:nvSpPr>
        <xdr:cNvPr id="223"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167149</xdr:rowOff>
    </xdr:from>
    <xdr:ext cx="405111" cy="259045"/>
    <xdr:sp macro="" textlink="">
      <xdr:nvSpPr>
        <xdr:cNvPr id="224" name="n_1mainValue【公営住宅】&#10;有形固定資産減価償却率"/>
        <xdr:cNvSpPr txBox="1"/>
      </xdr:nvSpPr>
      <xdr:spPr>
        <a:xfrm>
          <a:off x="3582043"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46" name="直線コネクタ 245"/>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47"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48" name="直線コネクタ 247"/>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49"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50" name="直線コネクタ 249"/>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95114</xdr:rowOff>
    </xdr:from>
    <xdr:ext cx="469744" cy="259045"/>
    <xdr:sp macro="" textlink="">
      <xdr:nvSpPr>
        <xdr:cNvPr id="251" name="【公営住宅】&#10;一人当たり面積平均値テキスト"/>
        <xdr:cNvSpPr txBox="1"/>
      </xdr:nvSpPr>
      <xdr:spPr>
        <a:xfrm>
          <a:off x="10566400" y="14154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52" name="フローチャート : 判断 251"/>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53" name="フローチャート : 判断 252"/>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73253</xdr:rowOff>
    </xdr:from>
    <xdr:to>
      <xdr:col>14</xdr:col>
      <xdr:colOff>79375</xdr:colOff>
      <xdr:row>85</xdr:row>
      <xdr:rowOff>3403</xdr:rowOff>
    </xdr:to>
    <xdr:sp macro="" textlink="">
      <xdr:nvSpPr>
        <xdr:cNvPr id="259" name="円/楕円 258"/>
        <xdr:cNvSpPr/>
      </xdr:nvSpPr>
      <xdr:spPr>
        <a:xfrm>
          <a:off x="9588500" y="144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18102</xdr:rowOff>
    </xdr:from>
    <xdr:ext cx="469744" cy="259045"/>
    <xdr:sp macro="" textlink="">
      <xdr:nvSpPr>
        <xdr:cNvPr id="260"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165980</xdr:rowOff>
    </xdr:from>
    <xdr:ext cx="469744" cy="259045"/>
    <xdr:sp macro="" textlink="">
      <xdr:nvSpPr>
        <xdr:cNvPr id="261" name="n_1mainValue【公営住宅】&#10;一人当たり面積"/>
        <xdr:cNvSpPr txBox="1"/>
      </xdr:nvSpPr>
      <xdr:spPr>
        <a:xfrm>
          <a:off x="9391727" y="14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8" name="テキスト ボックス 28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9" name="直線コネクタ 28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0" name="テキスト ボックス 28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1" name="直線コネクタ 29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2" name="テキスト ボックス 29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3" name="直線コネクタ 29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4" name="テキスト ボックス 29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5" name="直線コネクタ 29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6" name="テキスト ボックス 29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8" name="テキスト ボックス 2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00" name="直線コネクタ 299"/>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01"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02" name="直線コネクタ 301"/>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03"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04" name="直線コネクタ 303"/>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05"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06" name="フローチャート : 判断 305"/>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07" name="フローチャート : 判断 306"/>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119126</xdr:rowOff>
    </xdr:from>
    <xdr:to>
      <xdr:col>22</xdr:col>
      <xdr:colOff>415925</xdr:colOff>
      <xdr:row>42</xdr:row>
      <xdr:rowOff>49276</xdr:rowOff>
    </xdr:to>
    <xdr:sp macro="" textlink="">
      <xdr:nvSpPr>
        <xdr:cNvPr id="313" name="円/楕円 312"/>
        <xdr:cNvSpPr/>
      </xdr:nvSpPr>
      <xdr:spPr>
        <a:xfrm>
          <a:off x="15430500" y="71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13225</xdr:rowOff>
    </xdr:from>
    <xdr:ext cx="405111" cy="259045"/>
    <xdr:sp macro="" textlink="">
      <xdr:nvSpPr>
        <xdr:cNvPr id="314" name="n_1aveValue【認定こども園・幼稚園・保育所】&#10;有形固定資産減価償却率"/>
        <xdr:cNvSpPr txBox="1"/>
      </xdr:nvSpPr>
      <xdr:spPr>
        <a:xfrm>
          <a:off x="15266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40403</xdr:rowOff>
    </xdr:from>
    <xdr:ext cx="405111" cy="259045"/>
    <xdr:sp macro="" textlink="">
      <xdr:nvSpPr>
        <xdr:cNvPr id="315" name="n_1mainValue【認定こども園・幼稚園・保育所】&#10;有形固定資産減価償却率"/>
        <xdr:cNvSpPr txBox="1"/>
      </xdr:nvSpPr>
      <xdr:spPr>
        <a:xfrm>
          <a:off x="15266043" y="724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337" name="直線コネクタ 336"/>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38"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39" name="直線コネクタ 338"/>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340"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341" name="直線コネクタ 340"/>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28973</xdr:rowOff>
    </xdr:from>
    <xdr:ext cx="469744" cy="259045"/>
    <xdr:sp macro="" textlink="">
      <xdr:nvSpPr>
        <xdr:cNvPr id="342" name="【認定こども園・幼稚園・保育所】&#10;一人当たり面積平均値テキスト"/>
        <xdr:cNvSpPr txBox="1"/>
      </xdr:nvSpPr>
      <xdr:spPr>
        <a:xfrm>
          <a:off x="22250400" y="671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343" name="フローチャート : 判断 342"/>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344" name="フローチャート : 判断 343"/>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87122</xdr:rowOff>
    </xdr:from>
    <xdr:to>
      <xdr:col>31</xdr:col>
      <xdr:colOff>85725</xdr:colOff>
      <xdr:row>40</xdr:row>
      <xdr:rowOff>17272</xdr:rowOff>
    </xdr:to>
    <xdr:sp macro="" textlink="">
      <xdr:nvSpPr>
        <xdr:cNvPr id="350" name="円/楕円 349"/>
        <xdr:cNvSpPr/>
      </xdr:nvSpPr>
      <xdr:spPr>
        <a:xfrm>
          <a:off x="21272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113809</xdr:rowOff>
    </xdr:from>
    <xdr:ext cx="469744" cy="259045"/>
    <xdr:sp macro="" textlink="">
      <xdr:nvSpPr>
        <xdr:cNvPr id="351"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8399</xdr:rowOff>
    </xdr:from>
    <xdr:ext cx="469744" cy="259045"/>
    <xdr:sp macro="" textlink="">
      <xdr:nvSpPr>
        <xdr:cNvPr id="352" name="n_1mainValue【認定こども園・幼稚園・保育所】&#10;一人当たり面積"/>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3" name="テキスト ボックス 3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64" name="直線コネクタ 36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65" name="テキスト ボックス 36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68" name="直線コネクタ 36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69" name="テキスト ボックス 36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68580</xdr:rowOff>
    </xdr:from>
    <xdr:to>
      <xdr:col>23</xdr:col>
      <xdr:colOff>516889</xdr:colOff>
      <xdr:row>62</xdr:row>
      <xdr:rowOff>120015</xdr:rowOff>
    </xdr:to>
    <xdr:cxnSp macro="">
      <xdr:nvCxnSpPr>
        <xdr:cNvPr id="373" name="直線コネクタ 372"/>
        <xdr:cNvCxnSpPr/>
      </xdr:nvCxnSpPr>
      <xdr:spPr>
        <a:xfrm flipV="1">
          <a:off x="16318864" y="966978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123842</xdr:rowOff>
    </xdr:from>
    <xdr:ext cx="405111" cy="259045"/>
    <xdr:sp macro="" textlink="">
      <xdr:nvSpPr>
        <xdr:cNvPr id="374" name="【学校施設】&#10;有形固定資産減価償却率最小値テキスト"/>
        <xdr:cNvSpPr txBox="1"/>
      </xdr:nvSpPr>
      <xdr:spPr>
        <a:xfrm>
          <a:off x="164084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62</xdr:row>
      <xdr:rowOff>120015</xdr:rowOff>
    </xdr:from>
    <xdr:to>
      <xdr:col>23</xdr:col>
      <xdr:colOff>606425</xdr:colOff>
      <xdr:row>62</xdr:row>
      <xdr:rowOff>120015</xdr:rowOff>
    </xdr:to>
    <xdr:cxnSp macro="">
      <xdr:nvCxnSpPr>
        <xdr:cNvPr id="375" name="直線コネクタ 374"/>
        <xdr:cNvCxnSpPr/>
      </xdr:nvCxnSpPr>
      <xdr:spPr>
        <a:xfrm>
          <a:off x="16230600" y="10749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15257</xdr:rowOff>
    </xdr:from>
    <xdr:ext cx="405111" cy="259045"/>
    <xdr:sp macro="" textlink="">
      <xdr:nvSpPr>
        <xdr:cNvPr id="376" name="【学校施設】&#10;有形固定資産減価償却率最大値テキスト"/>
        <xdr:cNvSpPr txBox="1"/>
      </xdr:nvSpPr>
      <xdr:spPr>
        <a:xfrm>
          <a:off x="16408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56</xdr:row>
      <xdr:rowOff>68580</xdr:rowOff>
    </xdr:from>
    <xdr:to>
      <xdr:col>23</xdr:col>
      <xdr:colOff>606425</xdr:colOff>
      <xdr:row>56</xdr:row>
      <xdr:rowOff>68580</xdr:rowOff>
    </xdr:to>
    <xdr:cxnSp macro="">
      <xdr:nvCxnSpPr>
        <xdr:cNvPr id="377" name="直線コネクタ 37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24782</xdr:rowOff>
    </xdr:from>
    <xdr:ext cx="405111" cy="259045"/>
    <xdr:sp macro="" textlink="">
      <xdr:nvSpPr>
        <xdr:cNvPr id="378" name="【学校施設】&#10;有形固定資産減価償却率平均値テキスト"/>
        <xdr:cNvSpPr txBox="1"/>
      </xdr:nvSpPr>
      <xdr:spPr>
        <a:xfrm>
          <a:off x="16408400" y="996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46355</xdr:rowOff>
    </xdr:from>
    <xdr:to>
      <xdr:col>23</xdr:col>
      <xdr:colOff>568325</xdr:colOff>
      <xdr:row>58</xdr:row>
      <xdr:rowOff>147955</xdr:rowOff>
    </xdr:to>
    <xdr:sp macro="" textlink="">
      <xdr:nvSpPr>
        <xdr:cNvPr id="379" name="フローチャート : 判断 378"/>
        <xdr:cNvSpPr/>
      </xdr:nvSpPr>
      <xdr:spPr>
        <a:xfrm>
          <a:off x="162687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132080</xdr:rowOff>
    </xdr:from>
    <xdr:to>
      <xdr:col>22</xdr:col>
      <xdr:colOff>415925</xdr:colOff>
      <xdr:row>59</xdr:row>
      <xdr:rowOff>62230</xdr:rowOff>
    </xdr:to>
    <xdr:sp macro="" textlink="">
      <xdr:nvSpPr>
        <xdr:cNvPr id="380" name="フローチャート : 判断 379"/>
        <xdr:cNvSpPr/>
      </xdr:nvSpPr>
      <xdr:spPr>
        <a:xfrm>
          <a:off x="15430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80645</xdr:rowOff>
    </xdr:from>
    <xdr:to>
      <xdr:col>22</xdr:col>
      <xdr:colOff>415925</xdr:colOff>
      <xdr:row>56</xdr:row>
      <xdr:rowOff>10795</xdr:rowOff>
    </xdr:to>
    <xdr:sp macro="" textlink="">
      <xdr:nvSpPr>
        <xdr:cNvPr id="386" name="円/楕円 385"/>
        <xdr:cNvSpPr/>
      </xdr:nvSpPr>
      <xdr:spPr>
        <a:xfrm>
          <a:off x="15430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53357</xdr:rowOff>
    </xdr:from>
    <xdr:ext cx="405111" cy="259045"/>
    <xdr:sp macro="" textlink="">
      <xdr:nvSpPr>
        <xdr:cNvPr id="387" name="n_1aveValue【学校施設】&#10;有形固定資産減価償却率"/>
        <xdr:cNvSpPr txBox="1"/>
      </xdr:nvSpPr>
      <xdr:spPr>
        <a:xfrm>
          <a:off x="15266043"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27322</xdr:rowOff>
    </xdr:from>
    <xdr:ext cx="405111" cy="259045"/>
    <xdr:sp macro="" textlink="">
      <xdr:nvSpPr>
        <xdr:cNvPr id="388" name="n_1mainValue【学校施設】&#10;有形固定資産減価償却率"/>
        <xdr:cNvSpPr txBox="1"/>
      </xdr:nvSpPr>
      <xdr:spPr>
        <a:xfrm>
          <a:off x="15266043"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6" name="正方形/長方形 3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9" name="テキスト ボックス 3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00" name="直線コネクタ 39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01" name="テキスト ボックス 40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02" name="直線コネクタ 40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03" name="テキスト ボックス 40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04" name="直線コネクタ 40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05" name="テキスト ボックス 40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08" name="直線コネクタ 40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09" name="テキスト ボックス 40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10" name="直線コネクタ 40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11" name="テキスト ボックス 41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12" name="直線コネクタ 41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13" name="テキスト ボックス 41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417" name="直線コネクタ 416"/>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418"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419" name="直線コネクタ 418"/>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420"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421" name="直線コネクタ 420"/>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422"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423" name="フローチャート : 判断 422"/>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24" name="フローチャート : 判断 423"/>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29210</xdr:rowOff>
    </xdr:from>
    <xdr:to>
      <xdr:col>31</xdr:col>
      <xdr:colOff>85725</xdr:colOff>
      <xdr:row>59</xdr:row>
      <xdr:rowOff>130810</xdr:rowOff>
    </xdr:to>
    <xdr:sp macro="" textlink="">
      <xdr:nvSpPr>
        <xdr:cNvPr id="430" name="円/楕円 429"/>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110507</xdr:rowOff>
    </xdr:from>
    <xdr:ext cx="469744" cy="259045"/>
    <xdr:sp macro="" textlink="">
      <xdr:nvSpPr>
        <xdr:cNvPr id="431"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147337</xdr:rowOff>
    </xdr:from>
    <xdr:ext cx="469744" cy="259045"/>
    <xdr:sp macro="" textlink="">
      <xdr:nvSpPr>
        <xdr:cNvPr id="432" name="n_1mainValue【学校施設】&#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0" name="正方形/長方形 4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8" name="正方形/長方形 4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9" name="正方形/長方形 4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0" name="正方形/長方形 4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1" name="正方形/長方形 4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2" name="正方形/長方形 4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3" name="正方形/長方形 4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4" name="正方形/長方形 4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5" name="正方形/長方形 4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6" name="正方形/長方形 4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7" name="テキスト ボックス 4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8" name="直線コネクタ 4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9" name="テキスト ボックス 4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0" name="直線コネクタ 4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1" name="テキスト ボックス 46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2" name="直線コネクタ 4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3" name="テキスト ボックス 4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4" name="直線コネクタ 4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5" name="テキスト ボックス 4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6" name="直線コネクタ 4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7" name="テキスト ボックス 4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9" name="テキスト ボックス 4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471" name="直線コネクタ 470"/>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472"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473" name="直線コネクタ 472"/>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474"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475" name="直線コネクタ 474"/>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40403</xdr:rowOff>
    </xdr:from>
    <xdr:ext cx="405111" cy="259045"/>
    <xdr:sp macro="" textlink="">
      <xdr:nvSpPr>
        <xdr:cNvPr id="476" name="【公民館】&#10;有形固定資産減価償却率平均値テキスト"/>
        <xdr:cNvSpPr txBox="1"/>
      </xdr:nvSpPr>
      <xdr:spPr>
        <a:xfrm>
          <a:off x="164084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477" name="フローチャート : 判断 476"/>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478" name="フローチャート : 判断 477"/>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9" name="テキスト ボックス 4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0" name="テキスト ボックス 4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1" name="テキスト ボックス 4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2" name="テキスト ボックス 4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3" name="テキスト ボックス 4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41402</xdr:rowOff>
    </xdr:from>
    <xdr:to>
      <xdr:col>22</xdr:col>
      <xdr:colOff>415925</xdr:colOff>
      <xdr:row>105</xdr:row>
      <xdr:rowOff>143002</xdr:rowOff>
    </xdr:to>
    <xdr:sp macro="" textlink="">
      <xdr:nvSpPr>
        <xdr:cNvPr id="484" name="円/楕円 483"/>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95266</xdr:rowOff>
    </xdr:from>
    <xdr:ext cx="405111" cy="259045"/>
    <xdr:sp macro="" textlink="">
      <xdr:nvSpPr>
        <xdr:cNvPr id="485" name="n_1ave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159529</xdr:rowOff>
    </xdr:from>
    <xdr:ext cx="405111" cy="259045"/>
    <xdr:sp macro="" textlink="">
      <xdr:nvSpPr>
        <xdr:cNvPr id="486" name="n_1mainValue【公民館】&#10;有形固定資産減価償却率"/>
        <xdr:cNvSpPr txBox="1"/>
      </xdr:nvSpPr>
      <xdr:spPr>
        <a:xfrm>
          <a:off x="15266043" y="1781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7" name="正方形/長方形 4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8" name="正方形/長方形 4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9" name="正方形/長方形 4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0" name="正方形/長方形 4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1" name="正方形/長方形 4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2" name="正方形/長方形 4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3" name="正方形/長方形 4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4" name="正方形/長方形 4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5" name="テキスト ボックス 4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6" name="直線コネクタ 4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97" name="直線コネクタ 4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8" name="テキスト ボックス 4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9" name="直線コネクタ 4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0" name="テキスト ボックス 4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1" name="直線コネクタ 5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2" name="テキスト ボックス 5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3" name="直線コネクタ 5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4" name="テキスト ボックス 5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6" name="テキスト ボックス 5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508" name="直線コネクタ 507"/>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509"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510" name="直線コネクタ 5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511"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512" name="直線コネクタ 511"/>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83838</xdr:rowOff>
    </xdr:from>
    <xdr:ext cx="469744" cy="259045"/>
    <xdr:sp macro="" textlink="">
      <xdr:nvSpPr>
        <xdr:cNvPr id="513" name="【公民館】&#10;一人当たり面積平均値テキスト"/>
        <xdr:cNvSpPr txBox="1"/>
      </xdr:nvSpPr>
      <xdr:spPr>
        <a:xfrm>
          <a:off x="222504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514" name="フローチャート : 判断 513"/>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515" name="フローチャート : 判断 514"/>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521" name="円/楕円 520"/>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40657</xdr:rowOff>
    </xdr:from>
    <xdr:ext cx="469744" cy="259045"/>
    <xdr:sp macro="" textlink="">
      <xdr:nvSpPr>
        <xdr:cNvPr id="522" name="n_1aveValue【公民館】&#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3827</xdr:rowOff>
    </xdr:from>
    <xdr:ext cx="469744" cy="259045"/>
    <xdr:sp macro="" textlink="">
      <xdr:nvSpPr>
        <xdr:cNvPr id="523"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類似団体と比較して特に有形固定資産減価償却率が高くなっている施設は、道路、学校施設、公営住宅である。</a:t>
          </a:r>
        </a:p>
        <a:p>
          <a:r>
            <a:rPr kumimoji="1" lang="ja-JP" altLang="en-US" sz="1300">
              <a:latin typeface="ＭＳ Ｐゴシック"/>
            </a:rPr>
            <a:t>本市の公共施設は、</a:t>
          </a:r>
          <a:r>
            <a:rPr kumimoji="1" lang="en-US" altLang="ja-JP" sz="1300">
              <a:latin typeface="ＭＳ Ｐゴシック"/>
            </a:rPr>
            <a:t>30</a:t>
          </a:r>
          <a:r>
            <a:rPr kumimoji="1" lang="ja-JP" altLang="en-US" sz="1300">
              <a:latin typeface="ＭＳ Ｐゴシック"/>
            </a:rPr>
            <a:t>年以上前に建築したものが約</a:t>
          </a:r>
          <a:r>
            <a:rPr kumimoji="1" lang="en-US" altLang="ja-JP" sz="1300">
              <a:latin typeface="ＭＳ Ｐゴシック"/>
            </a:rPr>
            <a:t>5</a:t>
          </a:r>
          <a:r>
            <a:rPr kumimoji="1" lang="ja-JP" altLang="en-US" sz="1300">
              <a:latin typeface="ＭＳ Ｐゴシック"/>
            </a:rPr>
            <a:t>割を占めており、また、道路についても高度経済成長期などに整備されたものが多いことから、今後、更新・統廃合・長寿命化などを計画的に実施することが必要となる。</a:t>
          </a:r>
        </a:p>
        <a:p>
          <a:r>
            <a:rPr kumimoji="1" lang="ja-JP" altLang="en-US" sz="1300">
              <a:latin typeface="ＭＳ Ｐゴシック"/>
            </a:rPr>
            <a:t>道路については平成</a:t>
          </a:r>
          <a:r>
            <a:rPr kumimoji="1" lang="en-US" altLang="ja-JP" sz="1300">
              <a:latin typeface="ＭＳ Ｐゴシック"/>
            </a:rPr>
            <a:t>23</a:t>
          </a:r>
          <a:r>
            <a:rPr kumimoji="1" lang="ja-JP" altLang="en-US" sz="1300">
              <a:latin typeface="ＭＳ Ｐゴシック"/>
            </a:rPr>
            <a:t>年度に舗装修繕計画を策定し、同計画に基づき、引き続き老朽化対策に取り組んでいくこととしている。 学校施設については、平成</a:t>
          </a:r>
          <a:r>
            <a:rPr kumimoji="1" lang="en-US" altLang="ja-JP" sz="1300">
              <a:latin typeface="ＭＳ Ｐゴシック"/>
            </a:rPr>
            <a:t>29</a:t>
          </a:r>
          <a:r>
            <a:rPr kumimoji="1" lang="ja-JP" altLang="en-US" sz="1300">
              <a:latin typeface="ＭＳ Ｐゴシック"/>
            </a:rPr>
            <a:t>年度中に老朽度等に関する調査を行い、平成</a:t>
          </a:r>
          <a:r>
            <a:rPr kumimoji="1" lang="en-US" altLang="ja-JP" sz="1300">
              <a:latin typeface="ＭＳ Ｐゴシック"/>
            </a:rPr>
            <a:t>32</a:t>
          </a:r>
          <a:r>
            <a:rPr kumimoji="1" lang="ja-JP" altLang="en-US" sz="1300">
              <a:latin typeface="ＭＳ Ｐゴシック"/>
            </a:rPr>
            <a:t>年度までに計画的に修繕・更新等を行っていく。</a:t>
          </a:r>
        </a:p>
        <a:p>
          <a:r>
            <a:rPr kumimoji="1" lang="ja-JP" altLang="en-US" sz="1300">
              <a:latin typeface="ＭＳ Ｐゴシック"/>
            </a:rPr>
            <a:t>公営住宅については、平成</a:t>
          </a:r>
          <a:r>
            <a:rPr kumimoji="1" lang="en-US" altLang="ja-JP" sz="1300">
              <a:latin typeface="ＭＳ Ｐゴシック"/>
            </a:rPr>
            <a:t>23</a:t>
          </a:r>
          <a:r>
            <a:rPr kumimoji="1" lang="ja-JP" altLang="en-US" sz="1300">
              <a:latin typeface="ＭＳ Ｐゴシック"/>
            </a:rPr>
            <a:t>年度に堺市市営住宅長寿命化計画を策定しており、同計画に基づき、建替えや修繕等を進めていく。</a:t>
          </a:r>
        </a:p>
        <a:p>
          <a:r>
            <a:rPr kumimoji="1" lang="ja-JP" altLang="en-US" sz="1300">
              <a:latin typeface="ＭＳ Ｐゴシック"/>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844,030
831,261
149.82
353,275,953
349,889,132
2,393,508
187,910,775
407,737,136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17.5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7"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18869</xdr:rowOff>
    </xdr:from>
    <xdr:to>
      <xdr:col>5</xdr:col>
      <xdr:colOff>409575</xdr:colOff>
      <xdr:row>36</xdr:row>
      <xdr:rowOff>120469</xdr:rowOff>
    </xdr:to>
    <xdr:sp macro="" textlink="">
      <xdr:nvSpPr>
        <xdr:cNvPr id="73" name="円/楕円 72"/>
        <xdr:cNvSpPr/>
      </xdr:nvSpPr>
      <xdr:spPr>
        <a:xfrm>
          <a:off x="3746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136996</xdr:rowOff>
    </xdr:from>
    <xdr:ext cx="405111" cy="259045"/>
    <xdr:sp macro="" textlink="">
      <xdr:nvSpPr>
        <xdr:cNvPr id="74" name="n_1mainValue【図書館】&#10;有形固定資産減価償却率"/>
        <xdr:cNvSpPr txBox="1"/>
      </xdr:nvSpPr>
      <xdr:spPr>
        <a:xfrm>
          <a:off x="3582043"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99" name="直線コネクタ 98"/>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0"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1" name="直線コネクタ 100"/>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2"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3" name="直線コネクタ 102"/>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137177</xdr:rowOff>
    </xdr:from>
    <xdr:ext cx="469744" cy="259045"/>
    <xdr:sp macro="" textlink="">
      <xdr:nvSpPr>
        <xdr:cNvPr id="104" name="【図書館】&#10;一人当たり面積平均値テキスト"/>
        <xdr:cNvSpPr txBox="1"/>
      </xdr:nvSpPr>
      <xdr:spPr>
        <a:xfrm>
          <a:off x="105664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5" name="フローチャート : 判断 10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6" name="フローチャート : 判断 105"/>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41927</xdr:rowOff>
    </xdr:from>
    <xdr:ext cx="469744" cy="259045"/>
    <xdr:sp macro="" textlink="">
      <xdr:nvSpPr>
        <xdr:cNvPr id="107"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44450</xdr:rowOff>
    </xdr:from>
    <xdr:to>
      <xdr:col>14</xdr:col>
      <xdr:colOff>79375</xdr:colOff>
      <xdr:row>39</xdr:row>
      <xdr:rowOff>146050</xdr:rowOff>
    </xdr:to>
    <xdr:sp macro="" textlink="">
      <xdr:nvSpPr>
        <xdr:cNvPr id="113" name="円/楕円 112"/>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162577</xdr:rowOff>
    </xdr:from>
    <xdr:ext cx="469744" cy="259045"/>
    <xdr:sp macro="" textlink="">
      <xdr:nvSpPr>
        <xdr:cNvPr id="114" name="n_1main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37" name="直線コネクタ 136"/>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38"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39" name="直線コネクタ 138"/>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0"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1" name="直線コネクタ 140"/>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2"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3" name="フローチャート : 判断 142"/>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44" name="フローチャート : 判断 143"/>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57929</xdr:rowOff>
    </xdr:from>
    <xdr:ext cx="405111" cy="259045"/>
    <xdr:sp macro="" textlink="">
      <xdr:nvSpPr>
        <xdr:cNvPr id="145" name="n_1aveValue【体育館・プール】&#10;有形固定資産減価償却率"/>
        <xdr:cNvSpPr txBox="1"/>
      </xdr:nvSpPr>
      <xdr:spPr>
        <a:xfrm>
          <a:off x="3582043"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143510</xdr:rowOff>
    </xdr:from>
    <xdr:to>
      <xdr:col>5</xdr:col>
      <xdr:colOff>409575</xdr:colOff>
      <xdr:row>60</xdr:row>
      <xdr:rowOff>73660</xdr:rowOff>
    </xdr:to>
    <xdr:sp macro="" textlink="">
      <xdr:nvSpPr>
        <xdr:cNvPr id="151" name="円/楕円 150"/>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90187</xdr:rowOff>
    </xdr:from>
    <xdr:ext cx="405111" cy="259045"/>
    <xdr:sp macro="" textlink="">
      <xdr:nvSpPr>
        <xdr:cNvPr id="152" name="n_1mainValue【体育館・プール】&#10;有形固定資産減価償却率"/>
        <xdr:cNvSpPr txBox="1"/>
      </xdr:nvSpPr>
      <xdr:spPr>
        <a:xfrm>
          <a:off x="3582043"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3" name="テキスト ボックス 16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5" name="テキスト ボックス 16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7" name="テキスト ボックス 16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9" name="テキスト ボックス 16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1" name="テキスト ボックス 17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3" name="テキスト ボックス 17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5" name="テキスト ボックス 17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79" name="直線コネクタ 178"/>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0"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81" name="直線コネクタ 180"/>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82"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83" name="直線コネクタ 182"/>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84"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85" name="フローチャート : 判断 184"/>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86" name="フローチャート : 判断 185"/>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29227</xdr:rowOff>
    </xdr:from>
    <xdr:ext cx="469744" cy="259045"/>
    <xdr:sp macro="" textlink="">
      <xdr:nvSpPr>
        <xdr:cNvPr id="187" name="n_1ave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41728</xdr:rowOff>
    </xdr:from>
    <xdr:to>
      <xdr:col>14</xdr:col>
      <xdr:colOff>79375</xdr:colOff>
      <xdr:row>62</xdr:row>
      <xdr:rowOff>143328</xdr:rowOff>
    </xdr:to>
    <xdr:sp macro="" textlink="">
      <xdr:nvSpPr>
        <xdr:cNvPr id="193" name="円/楕円 192"/>
        <xdr:cNvSpPr/>
      </xdr:nvSpPr>
      <xdr:spPr>
        <a:xfrm>
          <a:off x="95885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134455</xdr:rowOff>
    </xdr:from>
    <xdr:ext cx="469744" cy="259045"/>
    <xdr:sp macro="" textlink="">
      <xdr:nvSpPr>
        <xdr:cNvPr id="194" name="n_1mainValue【体育館・プール】&#10;一人当たり面積"/>
        <xdr:cNvSpPr txBox="1"/>
      </xdr:nvSpPr>
      <xdr:spPr>
        <a:xfrm>
          <a:off x="9391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21" name="直線コネクタ 220"/>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22"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23" name="直線コネクタ 222"/>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24"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25" name="直線コネクタ 224"/>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26"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27" name="フローチャート : 判断 226"/>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28" name="フローチャート : 判断 227"/>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77669</xdr:rowOff>
    </xdr:from>
    <xdr:ext cx="405111" cy="259045"/>
    <xdr:sp macro="" textlink="">
      <xdr:nvSpPr>
        <xdr:cNvPr id="229"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157118</xdr:rowOff>
    </xdr:from>
    <xdr:to>
      <xdr:col>5</xdr:col>
      <xdr:colOff>409575</xdr:colOff>
      <xdr:row>87</xdr:row>
      <xdr:rowOff>87268</xdr:rowOff>
    </xdr:to>
    <xdr:sp macro="" textlink="">
      <xdr:nvSpPr>
        <xdr:cNvPr id="235" name="円/楕円 234"/>
        <xdr:cNvSpPr/>
      </xdr:nvSpPr>
      <xdr:spPr>
        <a:xfrm>
          <a:off x="3746500" y="149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78395</xdr:rowOff>
    </xdr:from>
    <xdr:ext cx="405111" cy="259045"/>
    <xdr:sp macro="" textlink="">
      <xdr:nvSpPr>
        <xdr:cNvPr id="236" name="n_1mainValue【福祉施設】&#10;有形固定資産減価償却率"/>
        <xdr:cNvSpPr txBox="1"/>
      </xdr:nvSpPr>
      <xdr:spPr>
        <a:xfrm>
          <a:off x="3582043" y="1499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59" name="直線コネクタ 258"/>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60"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61" name="直線コネクタ 260"/>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62"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63" name="直線コネクタ 262"/>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34307</xdr:rowOff>
    </xdr:from>
    <xdr:ext cx="469744" cy="259045"/>
    <xdr:sp macro="" textlink="">
      <xdr:nvSpPr>
        <xdr:cNvPr id="264" name="【福祉施設】&#10;一人当たり面積平均値テキスト"/>
        <xdr:cNvSpPr txBox="1"/>
      </xdr:nvSpPr>
      <xdr:spPr>
        <a:xfrm>
          <a:off x="105664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65" name="フローチャート : 判断 264"/>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66" name="フローチャート : 判断 26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91457</xdr:rowOff>
    </xdr:from>
    <xdr:ext cx="469744" cy="259045"/>
    <xdr:sp macro="" textlink="">
      <xdr:nvSpPr>
        <xdr:cNvPr id="267"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170180</xdr:rowOff>
    </xdr:from>
    <xdr:to>
      <xdr:col>14</xdr:col>
      <xdr:colOff>79375</xdr:colOff>
      <xdr:row>81</xdr:row>
      <xdr:rowOff>100330</xdr:rowOff>
    </xdr:to>
    <xdr:sp macro="" textlink="">
      <xdr:nvSpPr>
        <xdr:cNvPr id="273" name="円/楕円 272"/>
        <xdr:cNvSpPr/>
      </xdr:nvSpPr>
      <xdr:spPr>
        <a:xfrm>
          <a:off x="958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116857</xdr:rowOff>
    </xdr:from>
    <xdr:ext cx="469744" cy="259045"/>
    <xdr:sp macro="" textlink="">
      <xdr:nvSpPr>
        <xdr:cNvPr id="274" name="n_1mainValue【福祉施設】&#10;一人当たり面積"/>
        <xdr:cNvSpPr txBox="1"/>
      </xdr:nvSpPr>
      <xdr:spPr>
        <a:xfrm>
          <a:off x="9391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5" name="直線コネクタ 2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6" name="テキスト ボックス 28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7" name="直線コネクタ 2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8" name="テキスト ボックス 2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9" name="直線コネクタ 2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0" name="テキスト ボックス 2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1" name="直線コネクタ 2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2" name="テキスト ボックス 2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3" name="直線コネクタ 2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4" name="テキスト ボックス 2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5" name="直線コネクタ 2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6" name="テキスト ボックス 29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149679</xdr:rowOff>
    </xdr:from>
    <xdr:to>
      <xdr:col>6</xdr:col>
      <xdr:colOff>510540</xdr:colOff>
      <xdr:row>105</xdr:row>
      <xdr:rowOff>128451</xdr:rowOff>
    </xdr:to>
    <xdr:cxnSp macro="">
      <xdr:nvCxnSpPr>
        <xdr:cNvPr id="300" name="直線コネクタ 299"/>
        <xdr:cNvCxnSpPr/>
      </xdr:nvCxnSpPr>
      <xdr:spPr>
        <a:xfrm flipV="1">
          <a:off x="4634865" y="17123229"/>
          <a:ext cx="0" cy="100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132278</xdr:rowOff>
    </xdr:from>
    <xdr:ext cx="405111" cy="259045"/>
    <xdr:sp macro="" textlink="">
      <xdr:nvSpPr>
        <xdr:cNvPr id="301" name="【市民会館】&#10;有形固定資産減価償却率最小値テキスト"/>
        <xdr:cNvSpPr txBox="1"/>
      </xdr:nvSpPr>
      <xdr:spPr>
        <a:xfrm>
          <a:off x="4724400" y="1813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105</xdr:row>
      <xdr:rowOff>128451</xdr:rowOff>
    </xdr:from>
    <xdr:to>
      <xdr:col>6</xdr:col>
      <xdr:colOff>600075</xdr:colOff>
      <xdr:row>105</xdr:row>
      <xdr:rowOff>128451</xdr:rowOff>
    </xdr:to>
    <xdr:cxnSp macro="">
      <xdr:nvCxnSpPr>
        <xdr:cNvPr id="302" name="直線コネクタ 301"/>
        <xdr:cNvCxnSpPr/>
      </xdr:nvCxnSpPr>
      <xdr:spPr>
        <a:xfrm>
          <a:off x="4546600" y="1813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96356</xdr:rowOff>
    </xdr:from>
    <xdr:ext cx="405111" cy="259045"/>
    <xdr:sp macro="" textlink="">
      <xdr:nvSpPr>
        <xdr:cNvPr id="303" name="【市民会館】&#10;有形固定資産減価償却率最大値テキスト"/>
        <xdr:cNvSpPr txBox="1"/>
      </xdr:nvSpPr>
      <xdr:spPr>
        <a:xfrm>
          <a:off x="4724400" y="1689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99</xdr:row>
      <xdr:rowOff>149679</xdr:rowOff>
    </xdr:from>
    <xdr:to>
      <xdr:col>6</xdr:col>
      <xdr:colOff>600075</xdr:colOff>
      <xdr:row>99</xdr:row>
      <xdr:rowOff>149679</xdr:rowOff>
    </xdr:to>
    <xdr:cxnSp macro="">
      <xdr:nvCxnSpPr>
        <xdr:cNvPr id="304" name="直線コネクタ 303"/>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2195</xdr:rowOff>
    </xdr:from>
    <xdr:ext cx="405111" cy="259045"/>
    <xdr:sp macro="" textlink="">
      <xdr:nvSpPr>
        <xdr:cNvPr id="305" name="【市民会館】&#10;有形固定資産減価償却率平均値テキスト"/>
        <xdr:cNvSpPr txBox="1"/>
      </xdr:nvSpPr>
      <xdr:spPr>
        <a:xfrm>
          <a:off x="4724400" y="17832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23768</xdr:rowOff>
    </xdr:from>
    <xdr:to>
      <xdr:col>6</xdr:col>
      <xdr:colOff>561975</xdr:colOff>
      <xdr:row>104</xdr:row>
      <xdr:rowOff>125368</xdr:rowOff>
    </xdr:to>
    <xdr:sp macro="" textlink="">
      <xdr:nvSpPr>
        <xdr:cNvPr id="306" name="フローチャート : 判断 305"/>
        <xdr:cNvSpPr/>
      </xdr:nvSpPr>
      <xdr:spPr>
        <a:xfrm>
          <a:off x="45847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162561</xdr:rowOff>
    </xdr:from>
    <xdr:to>
      <xdr:col>5</xdr:col>
      <xdr:colOff>409575</xdr:colOff>
      <xdr:row>104</xdr:row>
      <xdr:rowOff>92711</xdr:rowOff>
    </xdr:to>
    <xdr:sp macro="" textlink="">
      <xdr:nvSpPr>
        <xdr:cNvPr id="307" name="フローチャート : 判断 306"/>
        <xdr:cNvSpPr/>
      </xdr:nvSpPr>
      <xdr:spPr>
        <a:xfrm>
          <a:off x="3746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109238</xdr:rowOff>
    </xdr:from>
    <xdr:ext cx="405111" cy="259045"/>
    <xdr:sp macro="" textlink="">
      <xdr:nvSpPr>
        <xdr:cNvPr id="308" name="n_1aveValue【市民会館】&#10;有形固定資産減価償却率"/>
        <xdr:cNvSpPr txBox="1"/>
      </xdr:nvSpPr>
      <xdr:spPr>
        <a:xfrm>
          <a:off x="3582043"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118473</xdr:rowOff>
    </xdr:from>
    <xdr:to>
      <xdr:col>5</xdr:col>
      <xdr:colOff>409575</xdr:colOff>
      <xdr:row>108</xdr:row>
      <xdr:rowOff>48623</xdr:rowOff>
    </xdr:to>
    <xdr:sp macro="" textlink="">
      <xdr:nvSpPr>
        <xdr:cNvPr id="314" name="円/楕円 313"/>
        <xdr:cNvSpPr/>
      </xdr:nvSpPr>
      <xdr:spPr>
        <a:xfrm>
          <a:off x="3746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39750</xdr:rowOff>
    </xdr:from>
    <xdr:ext cx="405111" cy="259045"/>
    <xdr:sp macro="" textlink="">
      <xdr:nvSpPr>
        <xdr:cNvPr id="315" name="n_1mainValue【市民会館】&#10;有形固定資産減価償却率"/>
        <xdr:cNvSpPr txBox="1"/>
      </xdr:nvSpPr>
      <xdr:spPr>
        <a:xfrm>
          <a:off x="3582043"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26" name="直線コネクタ 32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7" name="テキスト ボックス 32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9" name="テキスト ボックス 3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30" name="直線コネクタ 32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1" name="テキスト ボックス 33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35" name="直線コネクタ 334"/>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36"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37" name="直線コネクタ 336"/>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38"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39" name="直線コネクタ 338"/>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26688</xdr:rowOff>
    </xdr:from>
    <xdr:ext cx="469744" cy="259045"/>
    <xdr:sp macro="" textlink="">
      <xdr:nvSpPr>
        <xdr:cNvPr id="340" name="【市民会館】&#10;一人当たり面積平均値テキスト"/>
        <xdr:cNvSpPr txBox="1"/>
      </xdr:nvSpPr>
      <xdr:spPr>
        <a:xfrm>
          <a:off x="10566400" y="18028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41" name="フローチャート : 判断 340"/>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42" name="フローチャート : 判断 341"/>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154957</xdr:rowOff>
    </xdr:from>
    <xdr:ext cx="469744" cy="259045"/>
    <xdr:sp macro="" textlink="">
      <xdr:nvSpPr>
        <xdr:cNvPr id="343"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13970</xdr:rowOff>
    </xdr:from>
    <xdr:to>
      <xdr:col>14</xdr:col>
      <xdr:colOff>79375</xdr:colOff>
      <xdr:row>106</xdr:row>
      <xdr:rowOff>115570</xdr:rowOff>
    </xdr:to>
    <xdr:sp macro="" textlink="">
      <xdr:nvSpPr>
        <xdr:cNvPr id="349" name="円/楕円 348"/>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106697</xdr:rowOff>
    </xdr:from>
    <xdr:ext cx="469744" cy="259045"/>
    <xdr:sp macro="" textlink="">
      <xdr:nvSpPr>
        <xdr:cNvPr id="350" name="n_1mainValue【市民会館】&#10;一人当たり面積"/>
        <xdr:cNvSpPr txBox="1"/>
      </xdr:nvSpPr>
      <xdr:spPr>
        <a:xfrm>
          <a:off x="9391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8" name="正方形/長方形 3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9" name="テキスト ボックス 3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0" name="直線コネクタ 3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1" name="テキスト ボックス 36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2" name="直線コネクタ 3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3" name="テキスト ボックス 36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4" name="直線コネクタ 3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5" name="テキスト ボックス 3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6" name="直線コネクタ 3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7" name="テキスト ボックス 3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8" name="直線コネクタ 3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9" name="テキスト ボックス 3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0" name="直線コネクタ 3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1" name="テキスト ボックス 3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2" name="直線コネクタ 3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3" name="テキスト ボックス 37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5" name="テキスト ボックス 37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131717</xdr:rowOff>
    </xdr:from>
    <xdr:to>
      <xdr:col>23</xdr:col>
      <xdr:colOff>516889</xdr:colOff>
      <xdr:row>37</xdr:row>
      <xdr:rowOff>152944</xdr:rowOff>
    </xdr:to>
    <xdr:cxnSp macro="">
      <xdr:nvCxnSpPr>
        <xdr:cNvPr id="377" name="直線コネクタ 376"/>
        <xdr:cNvCxnSpPr/>
      </xdr:nvCxnSpPr>
      <xdr:spPr>
        <a:xfrm flipV="1">
          <a:off x="16318864" y="5618117"/>
          <a:ext cx="0" cy="87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156771</xdr:rowOff>
    </xdr:from>
    <xdr:ext cx="405111" cy="259045"/>
    <xdr:sp macro="" textlink="">
      <xdr:nvSpPr>
        <xdr:cNvPr id="378" name="【一般廃棄物処理施設】&#10;有形固定資産減価償却率最小値テキスト"/>
        <xdr:cNvSpPr txBox="1"/>
      </xdr:nvSpPr>
      <xdr:spPr>
        <a:xfrm>
          <a:off x="16408400" y="650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37</xdr:row>
      <xdr:rowOff>152944</xdr:rowOff>
    </xdr:from>
    <xdr:to>
      <xdr:col>23</xdr:col>
      <xdr:colOff>606425</xdr:colOff>
      <xdr:row>37</xdr:row>
      <xdr:rowOff>152944</xdr:rowOff>
    </xdr:to>
    <xdr:cxnSp macro="">
      <xdr:nvCxnSpPr>
        <xdr:cNvPr id="379" name="直線コネクタ 378"/>
        <xdr:cNvCxnSpPr/>
      </xdr:nvCxnSpPr>
      <xdr:spPr>
        <a:xfrm>
          <a:off x="16230600" y="649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78394</xdr:rowOff>
    </xdr:from>
    <xdr:ext cx="405111" cy="259045"/>
    <xdr:sp macro="" textlink="">
      <xdr:nvSpPr>
        <xdr:cNvPr id="380" name="【一般廃棄物処理施設】&#10;有形固定資産減価償却率最大値テキスト"/>
        <xdr:cNvSpPr txBox="1"/>
      </xdr:nvSpPr>
      <xdr:spPr>
        <a:xfrm>
          <a:off x="164084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32</xdr:row>
      <xdr:rowOff>131717</xdr:rowOff>
    </xdr:from>
    <xdr:to>
      <xdr:col>23</xdr:col>
      <xdr:colOff>606425</xdr:colOff>
      <xdr:row>32</xdr:row>
      <xdr:rowOff>131717</xdr:rowOff>
    </xdr:to>
    <xdr:cxnSp macro="">
      <xdr:nvCxnSpPr>
        <xdr:cNvPr id="381" name="直線コネクタ 380"/>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109963</xdr:rowOff>
    </xdr:from>
    <xdr:ext cx="405111" cy="259045"/>
    <xdr:sp macro="" textlink="">
      <xdr:nvSpPr>
        <xdr:cNvPr id="382" name="【一般廃棄物処理施設】&#10;有形固定資産減価償却率平均値テキスト"/>
        <xdr:cNvSpPr txBox="1"/>
      </xdr:nvSpPr>
      <xdr:spPr>
        <a:xfrm>
          <a:off x="16408400" y="5767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33</xdr:row>
      <xdr:rowOff>131536</xdr:rowOff>
    </xdr:from>
    <xdr:to>
      <xdr:col>23</xdr:col>
      <xdr:colOff>568325</xdr:colOff>
      <xdr:row>34</xdr:row>
      <xdr:rowOff>61686</xdr:rowOff>
    </xdr:to>
    <xdr:sp macro="" textlink="">
      <xdr:nvSpPr>
        <xdr:cNvPr id="383" name="フローチャート : 判断 382"/>
        <xdr:cNvSpPr/>
      </xdr:nvSpPr>
      <xdr:spPr>
        <a:xfrm>
          <a:off x="16268700" y="578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48260</xdr:rowOff>
    </xdr:from>
    <xdr:to>
      <xdr:col>22</xdr:col>
      <xdr:colOff>415925</xdr:colOff>
      <xdr:row>34</xdr:row>
      <xdr:rowOff>149860</xdr:rowOff>
    </xdr:to>
    <xdr:sp macro="" textlink="">
      <xdr:nvSpPr>
        <xdr:cNvPr id="384" name="フローチャート : 判断 383"/>
        <xdr:cNvSpPr/>
      </xdr:nvSpPr>
      <xdr:spPr>
        <a:xfrm>
          <a:off x="15430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166387</xdr:rowOff>
    </xdr:from>
    <xdr:ext cx="405111" cy="259045"/>
    <xdr:sp macro="" textlink="">
      <xdr:nvSpPr>
        <xdr:cNvPr id="385" name="n_1aveValue【一般廃棄物処理施設】&#10;有形固定資産減価償却率"/>
        <xdr:cNvSpPr txBox="1"/>
      </xdr:nvSpPr>
      <xdr:spPr>
        <a:xfrm>
          <a:off x="15266043"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6" name="テキスト ボックス 3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7" name="テキスト ボックス 3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8" name="テキスト ボックス 3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9" name="テキスト ボックス 3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0" name="テキスト ボックス 3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43362</xdr:rowOff>
    </xdr:from>
    <xdr:to>
      <xdr:col>22</xdr:col>
      <xdr:colOff>415925</xdr:colOff>
      <xdr:row>41</xdr:row>
      <xdr:rowOff>144962</xdr:rowOff>
    </xdr:to>
    <xdr:sp macro="" textlink="">
      <xdr:nvSpPr>
        <xdr:cNvPr id="391" name="円/楕円 390"/>
        <xdr:cNvSpPr/>
      </xdr:nvSpPr>
      <xdr:spPr>
        <a:xfrm>
          <a:off x="1543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136089</xdr:rowOff>
    </xdr:from>
    <xdr:ext cx="405111" cy="259045"/>
    <xdr:sp macro="" textlink="">
      <xdr:nvSpPr>
        <xdr:cNvPr id="392" name="n_1mainValue【一般廃棄物処理施設】&#10;有形固定資産減価償却率"/>
        <xdr:cNvSpPr txBox="1"/>
      </xdr:nvSpPr>
      <xdr:spPr>
        <a:xfrm>
          <a:off x="15266043"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3" name="テキスト ボックス 40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05" name="テキスト ボックス 40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7" name="テキスト ボックス 40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9" name="テキスト ボックス 40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11" name="テキスト ボックス 41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17" name="直線コネクタ 41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1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19" name="直線コネクタ 41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2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21" name="直線コネクタ 42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22"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23" name="フローチャート : 判断 42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24" name="フローチャート : 判断 42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88587</xdr:rowOff>
    </xdr:from>
    <xdr:ext cx="534377" cy="259045"/>
    <xdr:sp macro="" textlink="">
      <xdr:nvSpPr>
        <xdr:cNvPr id="425" name="n_1aveValue【一般廃棄物処理施設】&#10;一人当たり有形固定資産（償却資産）額"/>
        <xdr:cNvSpPr txBox="1"/>
      </xdr:nvSpPr>
      <xdr:spPr>
        <a:xfrm>
          <a:off x="210434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16180</xdr:rowOff>
    </xdr:from>
    <xdr:to>
      <xdr:col>31</xdr:col>
      <xdr:colOff>85725</xdr:colOff>
      <xdr:row>40</xdr:row>
      <xdr:rowOff>117780</xdr:rowOff>
    </xdr:to>
    <xdr:sp macro="" textlink="">
      <xdr:nvSpPr>
        <xdr:cNvPr id="431" name="円/楕円 430"/>
        <xdr:cNvSpPr/>
      </xdr:nvSpPr>
      <xdr:spPr>
        <a:xfrm>
          <a:off x="21272500" y="68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108907</xdr:rowOff>
    </xdr:from>
    <xdr:ext cx="534377" cy="259045"/>
    <xdr:sp macro="" textlink="">
      <xdr:nvSpPr>
        <xdr:cNvPr id="432" name="n_1mainValue【一般廃棄物処理施設】&#10;一人当たり有形固定資産（償却資産）額"/>
        <xdr:cNvSpPr txBox="1"/>
      </xdr:nvSpPr>
      <xdr:spPr>
        <a:xfrm>
          <a:off x="21043411" y="69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4" name="直線コネクタ 4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5" name="テキスト ボックス 4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6" name="直線コネクタ 4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7" name="テキスト ボックス 4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8" name="直線コネクタ 4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9" name="テキスト ボックス 4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0" name="直線コネクタ 4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1" name="テキスト ボックス 4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2" name="直線コネクタ 4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3" name="テキスト ボックス 45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57" name="直線コネクタ 456"/>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58"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59" name="直線コネクタ 458"/>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60"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61" name="直線コネクタ 460"/>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62"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63" name="フローチャート : 判断 462"/>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64" name="フローチャート : 判断 463"/>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52087</xdr:rowOff>
    </xdr:from>
    <xdr:ext cx="405111" cy="259045"/>
    <xdr:sp macro="" textlink="">
      <xdr:nvSpPr>
        <xdr:cNvPr id="465" name="n_1aveValue【保健センター・保健所】&#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17780</xdr:rowOff>
    </xdr:from>
    <xdr:to>
      <xdr:col>22</xdr:col>
      <xdr:colOff>415925</xdr:colOff>
      <xdr:row>61</xdr:row>
      <xdr:rowOff>119380</xdr:rowOff>
    </xdr:to>
    <xdr:sp macro="" textlink="">
      <xdr:nvSpPr>
        <xdr:cNvPr id="471" name="円/楕円 470"/>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110507</xdr:rowOff>
    </xdr:from>
    <xdr:ext cx="405111" cy="259045"/>
    <xdr:sp macro="" textlink="">
      <xdr:nvSpPr>
        <xdr:cNvPr id="472" name="n_1mainValue【保健センター・保健所】&#10;有形固定資産減価償却率"/>
        <xdr:cNvSpPr txBox="1"/>
      </xdr:nvSpPr>
      <xdr:spPr>
        <a:xfrm>
          <a:off x="15266043"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496" name="直線コネクタ 495"/>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97"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8" name="直線コネクタ 497"/>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0" name="直線コネクタ 49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501" name="【保健センター・保健所】&#10;一人当たり面積平均値テキスト"/>
        <xdr:cNvSpPr txBox="1"/>
      </xdr:nvSpPr>
      <xdr:spPr>
        <a:xfrm>
          <a:off x="222504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02" name="フローチャート : 判断 501"/>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03" name="フローチャート : 判断 502"/>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22877</xdr:rowOff>
    </xdr:from>
    <xdr:ext cx="469744" cy="259045"/>
    <xdr:sp macro="" textlink="">
      <xdr:nvSpPr>
        <xdr:cNvPr id="504" name="n_1aveValue【保健センター・保健所】&#10;一人当たり面積"/>
        <xdr:cNvSpPr txBox="1"/>
      </xdr:nvSpPr>
      <xdr:spPr>
        <a:xfrm>
          <a:off x="21075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44450</xdr:rowOff>
    </xdr:from>
    <xdr:to>
      <xdr:col>31</xdr:col>
      <xdr:colOff>85725</xdr:colOff>
      <xdr:row>59</xdr:row>
      <xdr:rowOff>146050</xdr:rowOff>
    </xdr:to>
    <xdr:sp macro="" textlink="">
      <xdr:nvSpPr>
        <xdr:cNvPr id="510" name="円/楕円 509"/>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162577</xdr:rowOff>
    </xdr:from>
    <xdr:ext cx="469744" cy="259045"/>
    <xdr:sp macro="" textlink="">
      <xdr:nvSpPr>
        <xdr:cNvPr id="511" name="n_1main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2" name="テキスト ボックス 52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4" name="テキスト ボックス 52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2" name="テキスト ボックス 5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4" name="テキスト ボックス 53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36" name="直線コネクタ 535"/>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37"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38" name="直線コネクタ 537"/>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39"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40" name="直線コネクタ 539"/>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156227</xdr:rowOff>
    </xdr:from>
    <xdr:ext cx="405111" cy="259045"/>
    <xdr:sp macro="" textlink="">
      <xdr:nvSpPr>
        <xdr:cNvPr id="541" name="【消防施設】&#10;有形固定資産減価償却率平均値テキスト"/>
        <xdr:cNvSpPr txBox="1"/>
      </xdr:nvSpPr>
      <xdr:spPr>
        <a:xfrm>
          <a:off x="164084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42" name="フローチャート : 判断 541"/>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43" name="フローチャート : 判断 542"/>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60977</xdr:rowOff>
    </xdr:from>
    <xdr:ext cx="405111" cy="259045"/>
    <xdr:sp macro="" textlink="">
      <xdr:nvSpPr>
        <xdr:cNvPr id="544" name="n_1aveValue【消防施設】&#10;有形固定資産減価償却率"/>
        <xdr:cNvSpPr txBox="1"/>
      </xdr:nvSpPr>
      <xdr:spPr>
        <a:xfrm>
          <a:off x="15266043"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139700</xdr:rowOff>
    </xdr:from>
    <xdr:to>
      <xdr:col>22</xdr:col>
      <xdr:colOff>415925</xdr:colOff>
      <xdr:row>82</xdr:row>
      <xdr:rowOff>69850</xdr:rowOff>
    </xdr:to>
    <xdr:sp macro="" textlink="">
      <xdr:nvSpPr>
        <xdr:cNvPr id="550" name="円/楕円 549"/>
        <xdr:cNvSpPr/>
      </xdr:nvSpPr>
      <xdr:spPr>
        <a:xfrm>
          <a:off x="15430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86377</xdr:rowOff>
    </xdr:from>
    <xdr:ext cx="405111" cy="259045"/>
    <xdr:sp macro="" textlink="">
      <xdr:nvSpPr>
        <xdr:cNvPr id="551" name="n_1mainValue【消防施設】&#10;有形固定資産減価償却率"/>
        <xdr:cNvSpPr txBox="1"/>
      </xdr:nvSpPr>
      <xdr:spPr>
        <a:xfrm>
          <a:off x="15266043"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2" name="テキスト ボックス 56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6" name="テキスト ボックス 5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8" name="テキスト ボックス 5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0" name="テキスト ボックス 5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2" name="テキスト ボックス 5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576" name="直線コネクタ 575"/>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77"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78" name="直線コネクタ 57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579"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580" name="直線コネクタ 579"/>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81"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82" name="フローチャート : 判断 581"/>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83" name="フローチャート : 判断 582"/>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84"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590" name="円/楕円 589"/>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41927</xdr:rowOff>
    </xdr:from>
    <xdr:ext cx="469744" cy="259045"/>
    <xdr:sp macro="" textlink="">
      <xdr:nvSpPr>
        <xdr:cNvPr id="591"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02" name="テキスト ボックス 6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03" name="直線コネクタ 60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04" name="テキスト ボックス 60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05" name="直線コネクタ 60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06" name="テキスト ボックス 60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07" name="直線コネクタ 60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08" name="テキスト ボックス 60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9" name="直線コネクタ 60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10" name="テキスト ボックス 60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2" name="テキスト ボックス 61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14" name="直線コネクタ 613"/>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15"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16" name="直線コネクタ 615"/>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17"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18" name="直線コネクタ 617"/>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19"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20" name="フローチャート : 判断 619"/>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21" name="フローチャート : 判断 620"/>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36085</xdr:rowOff>
    </xdr:from>
    <xdr:ext cx="405111" cy="259045"/>
    <xdr:sp macro="" textlink="">
      <xdr:nvSpPr>
        <xdr:cNvPr id="622"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39115</xdr:rowOff>
    </xdr:from>
    <xdr:to>
      <xdr:col>22</xdr:col>
      <xdr:colOff>415925</xdr:colOff>
      <xdr:row>108</xdr:row>
      <xdr:rowOff>140715</xdr:rowOff>
    </xdr:to>
    <xdr:sp macro="" textlink="">
      <xdr:nvSpPr>
        <xdr:cNvPr id="628" name="円/楕円 627"/>
        <xdr:cNvSpPr/>
      </xdr:nvSpPr>
      <xdr:spPr>
        <a:xfrm>
          <a:off x="15430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131842</xdr:rowOff>
    </xdr:from>
    <xdr:ext cx="405111" cy="259045"/>
    <xdr:sp macro="" textlink="">
      <xdr:nvSpPr>
        <xdr:cNvPr id="629" name="n_1mainValue【庁舎】&#10;有形固定資産減価償却率"/>
        <xdr:cNvSpPr txBox="1"/>
      </xdr:nvSpPr>
      <xdr:spPr>
        <a:xfrm>
          <a:off x="15266043" y="186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0" name="テキスト ボックス 6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52" name="テキスト ボックス 6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56" name="直線コネクタ 655"/>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57"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58" name="直線コネクタ 657"/>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59"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60" name="直線コネクタ 659"/>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77306</xdr:rowOff>
    </xdr:from>
    <xdr:ext cx="469744" cy="259045"/>
    <xdr:sp macro="" textlink="">
      <xdr:nvSpPr>
        <xdr:cNvPr id="661" name="【庁舎】&#10;一人当たり面積平均値テキスト"/>
        <xdr:cNvSpPr txBox="1"/>
      </xdr:nvSpPr>
      <xdr:spPr>
        <a:xfrm>
          <a:off x="222504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662" name="フローチャート : 判断 66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63" name="フローチャート : 判断 662"/>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664"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82550</xdr:rowOff>
    </xdr:from>
    <xdr:to>
      <xdr:col>31</xdr:col>
      <xdr:colOff>85725</xdr:colOff>
      <xdr:row>106</xdr:row>
      <xdr:rowOff>12700</xdr:rowOff>
    </xdr:to>
    <xdr:sp macro="" textlink="">
      <xdr:nvSpPr>
        <xdr:cNvPr id="670" name="円/楕円 669"/>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3827</xdr:rowOff>
    </xdr:from>
    <xdr:ext cx="469744" cy="259045"/>
    <xdr:sp macro="" textlink="">
      <xdr:nvSpPr>
        <xdr:cNvPr id="671" name="n_1mainValue【庁舎】&#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類似団体と比較して特に有形固定資産減価償却率が特に低くなっている施設は、一般廃棄物処理施設、福祉施設、市民会館である。</a:t>
          </a:r>
        </a:p>
        <a:p>
          <a:r>
            <a:rPr kumimoji="1" lang="ja-JP" altLang="en-US" sz="1300">
              <a:latin typeface="ＭＳ Ｐゴシック"/>
            </a:rPr>
            <a:t>これらの施設については、例えば、平成</a:t>
          </a:r>
          <a:r>
            <a:rPr kumimoji="1" lang="en-US" altLang="ja-JP" sz="1300">
              <a:latin typeface="ＭＳ Ｐゴシック"/>
            </a:rPr>
            <a:t>25</a:t>
          </a:r>
          <a:r>
            <a:rPr kumimoji="1" lang="ja-JP" altLang="en-US" sz="1300">
              <a:latin typeface="ＭＳ Ｐゴシック"/>
            </a:rPr>
            <a:t>年度竣工のクリーンセンター臨海工場や建替事業が進行している市民会館など、近年、新築や建替が行われたことによって、有形固定資産減価償却率が改善したものである。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844,030
831,261
149.82
353,275,953
349,889,132
2,393,508
187,910,775
407,737,136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17.5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に施行した堺市企業立地促進条例によるグリーンフロントを中心とした企業投資の誘導により、固定資産税や事業所税などの効果額による本市の財政への寄与は非常に大きく、財政力指数は回復傾向にあるが、生活保護率が他団体平均と比べて例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ポイント程度高く推移しており、依然として類似団体平均を下回る状況が続いているため、市税の徴収強化等による歳入の確保に努める。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41</xdr:row>
      <xdr:rowOff>3810</xdr:rowOff>
    </xdr:to>
    <xdr:cxnSp macro="">
      <xdr:nvCxnSpPr>
        <xdr:cNvPr id="66" name="直線コネクタ 65"/>
        <xdr:cNvCxnSpPr/>
      </xdr:nvCxnSpPr>
      <xdr:spPr>
        <a:xfrm flipV="1">
          <a:off x="4114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7"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41</xdr:row>
      <xdr:rowOff>3810</xdr:rowOff>
    </xdr:to>
    <xdr:cxnSp macro="">
      <xdr:nvCxnSpPr>
        <xdr:cNvPr id="69" name="直線コネクタ 68"/>
        <xdr:cNvCxnSpPr/>
      </xdr:nvCxnSpPr>
      <xdr:spPr>
        <a:xfrm>
          <a:off x="3225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71" name="テキスト ボックス 70"/>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3810</xdr:rowOff>
    </xdr:to>
    <xdr:cxnSp macro="">
      <xdr:nvCxnSpPr>
        <xdr:cNvPr id="72" name="直線コネクタ 71"/>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52070</xdr:rowOff>
    </xdr:to>
    <xdr:cxnSp macro="">
      <xdr:nvCxnSpPr>
        <xdr:cNvPr id="75" name="直線コネクタ 74"/>
        <xdr:cNvCxnSpPr/>
      </xdr:nvCxnSpPr>
      <xdr:spPr>
        <a:xfrm flipV="1">
          <a:off x="1447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79" name="テキスト ボックス 78"/>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5" name="円/楕円 84"/>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48277</xdr:rowOff>
    </xdr:from>
    <xdr:ext cx="762000" cy="259045"/>
    <xdr:sp macro="" textlink="">
      <xdr:nvSpPr>
        <xdr:cNvPr id="86"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7" name="円/楕円 86"/>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88" name="テキスト ボックス 87"/>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124460</xdr:rowOff>
    </xdr:from>
    <xdr:to>
      <xdr:col>4</xdr:col>
      <xdr:colOff>533400</xdr:colOff>
      <xdr:row>41</xdr:row>
      <xdr:rowOff>54610</xdr:rowOff>
    </xdr:to>
    <xdr:sp macro="" textlink="">
      <xdr:nvSpPr>
        <xdr:cNvPr id="89" name="円/楕円 88"/>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90" name="テキスト ボックス 89"/>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92" name="テキスト ボックス 91"/>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1270</xdr:rowOff>
    </xdr:from>
    <xdr:to>
      <xdr:col>2</xdr:col>
      <xdr:colOff>127000</xdr:colOff>
      <xdr:row>41</xdr:row>
      <xdr:rowOff>102870</xdr:rowOff>
    </xdr:to>
    <xdr:sp macro="" textlink="">
      <xdr:nvSpPr>
        <xdr:cNvPr id="93" name="円/楕円 92"/>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87647</xdr:rowOff>
    </xdr:from>
    <xdr:ext cx="762000" cy="259045"/>
    <xdr:sp macro="" textlink="">
      <xdr:nvSpPr>
        <xdr:cNvPr id="94" name="テキスト ボックス 93"/>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年度は認定子ども園や保育所にかかる運営費など、社会保障関係費が引き続き増加したものの、定年退職者数の減少により人件費に係る経常一般財源が減少したため、歳出の経常一般財源は前年度から</a:t>
          </a:r>
          <a:r>
            <a:rPr lang="en-US" altLang="ja-JP" sz="1100">
              <a:solidFill>
                <a:schemeClr val="dk1"/>
              </a:solidFill>
              <a:effectLst/>
              <a:latin typeface="+mn-lt"/>
              <a:ea typeface="+mn-ea"/>
              <a:cs typeface="+mn-cs"/>
            </a:rPr>
            <a:t>48.1</a:t>
          </a:r>
          <a:r>
            <a:rPr lang="ja-JP" altLang="ja-JP" sz="1100">
              <a:solidFill>
                <a:schemeClr val="dk1"/>
              </a:solidFill>
              <a:effectLst/>
              <a:latin typeface="+mn-lt"/>
              <a:ea typeface="+mn-ea"/>
              <a:cs typeface="+mn-cs"/>
            </a:rPr>
            <a:t>億円の減少となった。</a:t>
          </a:r>
          <a:endParaRPr lang="ja-JP" altLang="ja-JP" sz="1400">
            <a:effectLst/>
          </a:endParaRPr>
        </a:p>
        <a:p>
          <a:r>
            <a:rPr lang="ja-JP" altLang="ja-JP" sz="1100">
              <a:solidFill>
                <a:schemeClr val="dk1"/>
              </a:solidFill>
              <a:effectLst/>
              <a:latin typeface="+mn-lt"/>
              <a:ea typeface="+mn-ea"/>
              <a:cs typeface="+mn-cs"/>
            </a:rPr>
            <a:t>しかし、地方消費税交付金の減少など、歳入の経常一般財源が前年度から</a:t>
          </a:r>
          <a:r>
            <a:rPr lang="en-US" altLang="ja-JP" sz="1100">
              <a:solidFill>
                <a:schemeClr val="dk1"/>
              </a:solidFill>
              <a:effectLst/>
              <a:latin typeface="+mn-lt"/>
              <a:ea typeface="+mn-ea"/>
              <a:cs typeface="+mn-cs"/>
            </a:rPr>
            <a:t>59.5</a:t>
          </a:r>
          <a:r>
            <a:rPr lang="ja-JP" altLang="ja-JP" sz="1100">
              <a:solidFill>
                <a:schemeClr val="dk1"/>
              </a:solidFill>
              <a:effectLst/>
              <a:latin typeface="+mn-lt"/>
              <a:ea typeface="+mn-ea"/>
              <a:cs typeface="+mn-cs"/>
            </a:rPr>
            <a:t>億円の減少となったため、経常収支比率は前年度から</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ポイント上昇した。</a:t>
          </a:r>
          <a:endParaRPr lang="ja-JP" altLang="ja-JP" sz="1400">
            <a:effectLst/>
          </a:endParaRPr>
        </a:p>
        <a:p>
          <a:r>
            <a:rPr lang="ja-JP" altLang="ja-JP" sz="1100">
              <a:solidFill>
                <a:schemeClr val="dk1"/>
              </a:solidFill>
              <a:effectLst/>
              <a:latin typeface="+mn-lt"/>
              <a:ea typeface="+mn-ea"/>
              <a:cs typeface="+mn-cs"/>
            </a:rPr>
            <a:t>類似団体平均を下回ってはいるが、今後も、市税の徴収強化等による歳入の確保や、要員管理等行財政改革を一層推進し、指数の改善に努める。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97972</xdr:rowOff>
    </xdr:from>
    <xdr:to>
      <xdr:col>7</xdr:col>
      <xdr:colOff>152400</xdr:colOff>
      <xdr:row>64</xdr:row>
      <xdr:rowOff>155424</xdr:rowOff>
    </xdr:to>
    <xdr:cxnSp macro="">
      <xdr:nvCxnSpPr>
        <xdr:cNvPr id="131" name="直線コネクタ 130"/>
        <xdr:cNvCxnSpPr/>
      </xdr:nvCxnSpPr>
      <xdr:spPr>
        <a:xfrm>
          <a:off x="4114800" y="110707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2"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85574</xdr:rowOff>
    </xdr:from>
    <xdr:to>
      <xdr:col>6</xdr:col>
      <xdr:colOff>0</xdr:colOff>
      <xdr:row>64</xdr:row>
      <xdr:rowOff>97972</xdr:rowOff>
    </xdr:to>
    <xdr:cxnSp macro="">
      <xdr:nvCxnSpPr>
        <xdr:cNvPr id="134" name="直線コネクタ 133"/>
        <xdr:cNvCxnSpPr/>
      </xdr:nvCxnSpPr>
      <xdr:spPr>
        <a:xfrm>
          <a:off x="3225800" y="108869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85574</xdr:rowOff>
    </xdr:from>
    <xdr:to>
      <xdr:col>4</xdr:col>
      <xdr:colOff>482600</xdr:colOff>
      <xdr:row>64</xdr:row>
      <xdr:rowOff>29028</xdr:rowOff>
    </xdr:to>
    <xdr:cxnSp macro="">
      <xdr:nvCxnSpPr>
        <xdr:cNvPr id="137" name="直線コネクタ 136"/>
        <xdr:cNvCxnSpPr/>
      </xdr:nvCxnSpPr>
      <xdr:spPr>
        <a:xfrm flipV="1">
          <a:off x="2336800" y="108869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9" name="テキスト ボックス 13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64</xdr:row>
      <xdr:rowOff>74991</xdr:rowOff>
    </xdr:to>
    <xdr:cxnSp macro="">
      <xdr:nvCxnSpPr>
        <xdr:cNvPr id="140" name="直線コネクタ 139"/>
        <xdr:cNvCxnSpPr/>
      </xdr:nvCxnSpPr>
      <xdr:spPr>
        <a:xfrm flipV="1">
          <a:off x="1447800" y="110018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55534</xdr:rowOff>
    </xdr:from>
    <xdr:ext cx="762000" cy="259045"/>
    <xdr:sp macro="" textlink="">
      <xdr:nvSpPr>
        <xdr:cNvPr id="144" name="テキスト ボックス 143"/>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104624</xdr:rowOff>
    </xdr:from>
    <xdr:to>
      <xdr:col>7</xdr:col>
      <xdr:colOff>203200</xdr:colOff>
      <xdr:row>65</xdr:row>
      <xdr:rowOff>34774</xdr:rowOff>
    </xdr:to>
    <xdr:sp macro="" textlink="">
      <xdr:nvSpPr>
        <xdr:cNvPr id="150" name="円/楕円 149"/>
        <xdr:cNvSpPr/>
      </xdr:nvSpPr>
      <xdr:spPr>
        <a:xfrm>
          <a:off x="49022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121151</xdr:rowOff>
    </xdr:from>
    <xdr:ext cx="762000" cy="259045"/>
    <xdr:sp macro="" textlink="">
      <xdr:nvSpPr>
        <xdr:cNvPr id="151" name="財政構造の弾力性該当値テキスト"/>
        <xdr:cNvSpPr txBox="1"/>
      </xdr:nvSpPr>
      <xdr:spPr>
        <a:xfrm>
          <a:off x="50419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47172</xdr:rowOff>
    </xdr:from>
    <xdr:to>
      <xdr:col>6</xdr:col>
      <xdr:colOff>50800</xdr:colOff>
      <xdr:row>64</xdr:row>
      <xdr:rowOff>148772</xdr:rowOff>
    </xdr:to>
    <xdr:sp macro="" textlink="">
      <xdr:nvSpPr>
        <xdr:cNvPr id="152" name="円/楕円 151"/>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133549</xdr:rowOff>
    </xdr:from>
    <xdr:ext cx="736600" cy="259045"/>
    <xdr:sp macro="" textlink="">
      <xdr:nvSpPr>
        <xdr:cNvPr id="153" name="テキスト ボックス 152"/>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34774</xdr:rowOff>
    </xdr:from>
    <xdr:to>
      <xdr:col>4</xdr:col>
      <xdr:colOff>533400</xdr:colOff>
      <xdr:row>63</xdr:row>
      <xdr:rowOff>136374</xdr:rowOff>
    </xdr:to>
    <xdr:sp macro="" textlink="">
      <xdr:nvSpPr>
        <xdr:cNvPr id="154" name="円/楕円 153"/>
        <xdr:cNvSpPr/>
      </xdr:nvSpPr>
      <xdr:spPr>
        <a:xfrm>
          <a:off x="3175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146551</xdr:rowOff>
    </xdr:from>
    <xdr:ext cx="762000" cy="259045"/>
    <xdr:sp macro="" textlink="">
      <xdr:nvSpPr>
        <xdr:cNvPr id="155" name="テキスト ボックス 154"/>
        <xdr:cNvSpPr txBox="1"/>
      </xdr:nvSpPr>
      <xdr:spPr>
        <a:xfrm>
          <a:off x="2844800" y="106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149678</xdr:rowOff>
    </xdr:from>
    <xdr:to>
      <xdr:col>3</xdr:col>
      <xdr:colOff>330200</xdr:colOff>
      <xdr:row>64</xdr:row>
      <xdr:rowOff>79828</xdr:rowOff>
    </xdr:to>
    <xdr:sp macro="" textlink="">
      <xdr:nvSpPr>
        <xdr:cNvPr id="156" name="円/楕円 155"/>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64605</xdr:rowOff>
    </xdr:from>
    <xdr:ext cx="762000" cy="259045"/>
    <xdr:sp macro="" textlink="">
      <xdr:nvSpPr>
        <xdr:cNvPr id="157" name="テキスト ボックス 156"/>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24191</xdr:rowOff>
    </xdr:from>
    <xdr:to>
      <xdr:col>2</xdr:col>
      <xdr:colOff>127000</xdr:colOff>
      <xdr:row>64</xdr:row>
      <xdr:rowOff>125791</xdr:rowOff>
    </xdr:to>
    <xdr:sp macro="" textlink="">
      <xdr:nvSpPr>
        <xdr:cNvPr id="158" name="円/楕円 157"/>
        <xdr:cNvSpPr/>
      </xdr:nvSpPr>
      <xdr:spPr>
        <a:xfrm>
          <a:off x="1397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110568</xdr:rowOff>
    </xdr:from>
    <xdr:ext cx="762000" cy="259045"/>
    <xdr:sp macro="" textlink="">
      <xdr:nvSpPr>
        <xdr:cNvPr id="159" name="テキスト ボックス 158"/>
        <xdr:cNvSpPr txBox="1"/>
      </xdr:nvSpPr>
      <xdr:spPr>
        <a:xfrm>
          <a:off x="1066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年間の給与減額措置が終了したことなどにより増加傾向にあるが、平成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年度においては、定年退職者数が減少したことに伴う退職手当の減により、決算額は減少した。</a:t>
          </a:r>
          <a:endParaRPr lang="ja-JP" altLang="ja-JP" sz="1400">
            <a:effectLst/>
          </a:endParaRPr>
        </a:p>
        <a:p>
          <a:r>
            <a:rPr lang="ja-JP" altLang="ja-JP" sz="1100">
              <a:solidFill>
                <a:schemeClr val="dk1"/>
              </a:solidFill>
              <a:effectLst/>
              <a:latin typeface="+mn-lt"/>
              <a:ea typeface="+mn-ea"/>
              <a:cs typeface="+mn-cs"/>
            </a:rPr>
            <a:t>また、物件費においても、平成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事務事業の総点検を実施し、事業の見直し等の行財政改革を推進しているため、前年度から減少したが、本市の人口が昨年度から減少した影響で、１人当たり人件費・物件費等決算額は微増している。</a:t>
          </a:r>
          <a:endParaRPr lang="ja-JP" altLang="ja-JP" sz="1400">
            <a:effectLst/>
          </a:endParaRPr>
        </a:p>
        <a:p>
          <a:r>
            <a:rPr lang="ja-JP" altLang="ja-JP" sz="1100">
              <a:solidFill>
                <a:schemeClr val="dk1"/>
              </a:solidFill>
              <a:effectLst/>
              <a:latin typeface="+mn-lt"/>
              <a:ea typeface="+mn-ea"/>
              <a:cs typeface="+mn-cs"/>
            </a:rPr>
            <a:t>類似団体と比較して低い水準で推移できているため、今後も要因管理の徹底や、行財政改革の推進を行い、現在の水準の維持に努める。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163767</xdr:rowOff>
    </xdr:from>
    <xdr:to>
      <xdr:col>7</xdr:col>
      <xdr:colOff>152400</xdr:colOff>
      <xdr:row>81</xdr:row>
      <xdr:rowOff>168954</xdr:rowOff>
    </xdr:to>
    <xdr:cxnSp macro="">
      <xdr:nvCxnSpPr>
        <xdr:cNvPr id="192" name="直線コネクタ 191"/>
        <xdr:cNvCxnSpPr/>
      </xdr:nvCxnSpPr>
      <xdr:spPr>
        <a:xfrm>
          <a:off x="4114800" y="14051217"/>
          <a:ext cx="8382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107110</xdr:rowOff>
    </xdr:from>
    <xdr:to>
      <xdr:col>6</xdr:col>
      <xdr:colOff>0</xdr:colOff>
      <xdr:row>81</xdr:row>
      <xdr:rowOff>163767</xdr:rowOff>
    </xdr:to>
    <xdr:cxnSp macro="">
      <xdr:nvCxnSpPr>
        <xdr:cNvPr id="195" name="直線コネクタ 194"/>
        <xdr:cNvCxnSpPr/>
      </xdr:nvCxnSpPr>
      <xdr:spPr>
        <a:xfrm>
          <a:off x="3225800" y="13994560"/>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55375</xdr:rowOff>
    </xdr:from>
    <xdr:to>
      <xdr:col>4</xdr:col>
      <xdr:colOff>482600</xdr:colOff>
      <xdr:row>81</xdr:row>
      <xdr:rowOff>107110</xdr:rowOff>
    </xdr:to>
    <xdr:cxnSp macro="">
      <xdr:nvCxnSpPr>
        <xdr:cNvPr id="198" name="直線コネクタ 197"/>
        <xdr:cNvCxnSpPr/>
      </xdr:nvCxnSpPr>
      <xdr:spPr>
        <a:xfrm>
          <a:off x="2336800" y="13942825"/>
          <a:ext cx="889000" cy="5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55375</xdr:rowOff>
    </xdr:from>
    <xdr:to>
      <xdr:col>3</xdr:col>
      <xdr:colOff>279400</xdr:colOff>
      <xdr:row>81</xdr:row>
      <xdr:rowOff>91473</xdr:rowOff>
    </xdr:to>
    <xdr:cxnSp macro="">
      <xdr:nvCxnSpPr>
        <xdr:cNvPr id="201" name="直線コネクタ 200"/>
        <xdr:cNvCxnSpPr/>
      </xdr:nvCxnSpPr>
      <xdr:spPr>
        <a:xfrm flipV="1">
          <a:off x="1447800" y="13942825"/>
          <a:ext cx="889000" cy="3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118154</xdr:rowOff>
    </xdr:from>
    <xdr:to>
      <xdr:col>7</xdr:col>
      <xdr:colOff>203200</xdr:colOff>
      <xdr:row>82</xdr:row>
      <xdr:rowOff>48304</xdr:rowOff>
    </xdr:to>
    <xdr:sp macro="" textlink="">
      <xdr:nvSpPr>
        <xdr:cNvPr id="211" name="円/楕円 210"/>
        <xdr:cNvSpPr/>
      </xdr:nvSpPr>
      <xdr:spPr>
        <a:xfrm>
          <a:off x="4902200" y="140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134681</xdr:rowOff>
    </xdr:from>
    <xdr:ext cx="762000" cy="259045"/>
    <xdr:sp macro="" textlink="">
      <xdr:nvSpPr>
        <xdr:cNvPr id="212" name="人件費・物件費等の状況該当値テキスト"/>
        <xdr:cNvSpPr txBox="1"/>
      </xdr:nvSpPr>
      <xdr:spPr>
        <a:xfrm>
          <a:off x="5041900" y="1385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112967</xdr:rowOff>
    </xdr:from>
    <xdr:to>
      <xdr:col>6</xdr:col>
      <xdr:colOff>50800</xdr:colOff>
      <xdr:row>82</xdr:row>
      <xdr:rowOff>43117</xdr:rowOff>
    </xdr:to>
    <xdr:sp macro="" textlink="">
      <xdr:nvSpPr>
        <xdr:cNvPr id="213" name="円/楕円 212"/>
        <xdr:cNvSpPr/>
      </xdr:nvSpPr>
      <xdr:spPr>
        <a:xfrm>
          <a:off x="4064000" y="140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53294</xdr:rowOff>
    </xdr:from>
    <xdr:ext cx="736600" cy="259045"/>
    <xdr:sp macro="" textlink="">
      <xdr:nvSpPr>
        <xdr:cNvPr id="214" name="テキスト ボックス 213"/>
        <xdr:cNvSpPr txBox="1"/>
      </xdr:nvSpPr>
      <xdr:spPr>
        <a:xfrm>
          <a:off x="3733800" y="1376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56310</xdr:rowOff>
    </xdr:from>
    <xdr:to>
      <xdr:col>4</xdr:col>
      <xdr:colOff>533400</xdr:colOff>
      <xdr:row>81</xdr:row>
      <xdr:rowOff>157910</xdr:rowOff>
    </xdr:to>
    <xdr:sp macro="" textlink="">
      <xdr:nvSpPr>
        <xdr:cNvPr id="215" name="円/楕円 214"/>
        <xdr:cNvSpPr/>
      </xdr:nvSpPr>
      <xdr:spPr>
        <a:xfrm>
          <a:off x="3175000" y="139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168087</xdr:rowOff>
    </xdr:from>
    <xdr:ext cx="762000" cy="259045"/>
    <xdr:sp macro="" textlink="">
      <xdr:nvSpPr>
        <xdr:cNvPr id="216" name="テキスト ボックス 215"/>
        <xdr:cNvSpPr txBox="1"/>
      </xdr:nvSpPr>
      <xdr:spPr>
        <a:xfrm>
          <a:off x="2844800" y="1371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4575</xdr:rowOff>
    </xdr:from>
    <xdr:to>
      <xdr:col>3</xdr:col>
      <xdr:colOff>330200</xdr:colOff>
      <xdr:row>81</xdr:row>
      <xdr:rowOff>106175</xdr:rowOff>
    </xdr:to>
    <xdr:sp macro="" textlink="">
      <xdr:nvSpPr>
        <xdr:cNvPr id="217" name="円/楕円 216"/>
        <xdr:cNvSpPr/>
      </xdr:nvSpPr>
      <xdr:spPr>
        <a:xfrm>
          <a:off x="2286000" y="138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116352</xdr:rowOff>
    </xdr:from>
    <xdr:ext cx="762000" cy="259045"/>
    <xdr:sp macro="" textlink="">
      <xdr:nvSpPr>
        <xdr:cNvPr id="218" name="テキスト ボックス 217"/>
        <xdr:cNvSpPr txBox="1"/>
      </xdr:nvSpPr>
      <xdr:spPr>
        <a:xfrm>
          <a:off x="1955800" y="1366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40673</xdr:rowOff>
    </xdr:from>
    <xdr:to>
      <xdr:col>2</xdr:col>
      <xdr:colOff>127000</xdr:colOff>
      <xdr:row>81</xdr:row>
      <xdr:rowOff>142273</xdr:rowOff>
    </xdr:to>
    <xdr:sp macro="" textlink="">
      <xdr:nvSpPr>
        <xdr:cNvPr id="219" name="円/楕円 218"/>
        <xdr:cNvSpPr/>
      </xdr:nvSpPr>
      <xdr:spPr>
        <a:xfrm>
          <a:off x="1397000" y="139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152450</xdr:rowOff>
    </xdr:from>
    <xdr:ext cx="762000" cy="259045"/>
    <xdr:sp macro="" textlink="">
      <xdr:nvSpPr>
        <xdr:cNvPr id="220" name="テキスト ボックス 219"/>
        <xdr:cNvSpPr txBox="1"/>
      </xdr:nvSpPr>
      <xdr:spPr>
        <a:xfrm>
          <a:off x="1066800" y="1369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これまでの経過について、平成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）は本市でも国家公務員の給与減額措置と同様に減額措置を行っていたが、平成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）については、国家公務員の給与減額措置が終了し、本市のみの実施となったため指数が下がった。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その後、本市の給与減額措置が平成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年度末で終了したため、平成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）では指数は上がり、平成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給料表の引上げ改定を行ったため、指数は上昇傾向であったが、平成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）は給与制度の 総合的見直しにおいて給料表の引き下げ改定を行った結果、指数は下がった。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3" name="直線コネクタ 252"/>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143404</xdr:rowOff>
    </xdr:from>
    <xdr:to>
      <xdr:col>24</xdr:col>
      <xdr:colOff>558800</xdr:colOff>
      <xdr:row>84</xdr:row>
      <xdr:rowOff>52388</xdr:rowOff>
    </xdr:to>
    <xdr:cxnSp macro="">
      <xdr:nvCxnSpPr>
        <xdr:cNvPr id="258" name="直線コネクタ 257"/>
        <xdr:cNvCxnSpPr/>
      </xdr:nvCxnSpPr>
      <xdr:spPr>
        <a:xfrm flipV="1">
          <a:off x="16179800" y="1437375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84790</xdr:rowOff>
    </xdr:from>
    <xdr:ext cx="762000" cy="259045"/>
    <xdr:sp macro="" textlink="">
      <xdr:nvSpPr>
        <xdr:cNvPr id="259" name="給与水準   （国との比較）平均値テキスト"/>
        <xdr:cNvSpPr txBox="1"/>
      </xdr:nvSpPr>
      <xdr:spPr>
        <a:xfrm>
          <a:off x="17106900" y="14315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0" name="フローチャート : 判断 259"/>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113241</xdr:rowOff>
    </xdr:from>
    <xdr:to>
      <xdr:col>23</xdr:col>
      <xdr:colOff>406400</xdr:colOff>
      <xdr:row>84</xdr:row>
      <xdr:rowOff>52388</xdr:rowOff>
    </xdr:to>
    <xdr:cxnSp macro="">
      <xdr:nvCxnSpPr>
        <xdr:cNvPr id="261" name="直線コネクタ 260"/>
        <xdr:cNvCxnSpPr/>
      </xdr:nvCxnSpPr>
      <xdr:spPr>
        <a:xfrm>
          <a:off x="15290800" y="14343591"/>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2" name="フローチャート : 判断 261"/>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73148</xdr:rowOff>
    </xdr:from>
    <xdr:ext cx="736600" cy="259045"/>
    <xdr:sp macro="" textlink="">
      <xdr:nvSpPr>
        <xdr:cNvPr id="263" name="テキスト ボックス 262"/>
        <xdr:cNvSpPr txBox="1"/>
      </xdr:nvSpPr>
      <xdr:spPr>
        <a:xfrm>
          <a:off x="15798800" y="1413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23813</xdr:rowOff>
    </xdr:from>
    <xdr:to>
      <xdr:col>22</xdr:col>
      <xdr:colOff>203200</xdr:colOff>
      <xdr:row>83</xdr:row>
      <xdr:rowOff>113241</xdr:rowOff>
    </xdr:to>
    <xdr:cxnSp macro="">
      <xdr:nvCxnSpPr>
        <xdr:cNvPr id="264" name="直線コネクタ 263"/>
        <xdr:cNvCxnSpPr/>
      </xdr:nvCxnSpPr>
      <xdr:spPr>
        <a:xfrm>
          <a:off x="14401800" y="13911263"/>
          <a:ext cx="889000" cy="4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23813</xdr:rowOff>
    </xdr:from>
    <xdr:to>
      <xdr:col>21</xdr:col>
      <xdr:colOff>0</xdr:colOff>
      <xdr:row>85</xdr:row>
      <xdr:rowOff>102129</xdr:rowOff>
    </xdr:to>
    <xdr:cxnSp macro="">
      <xdr:nvCxnSpPr>
        <xdr:cNvPr id="267" name="直線コネクタ 266"/>
        <xdr:cNvCxnSpPr/>
      </xdr:nvCxnSpPr>
      <xdr:spPr>
        <a:xfrm flipV="1">
          <a:off x="13512800" y="13911263"/>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8" name="フローチャート : 判断 267"/>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9" name="テキスト ボックス 268"/>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70" name="フローチャート : 判断 269"/>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71" name="テキスト ボックス 270"/>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92604</xdr:rowOff>
    </xdr:from>
    <xdr:to>
      <xdr:col>24</xdr:col>
      <xdr:colOff>609600</xdr:colOff>
      <xdr:row>84</xdr:row>
      <xdr:rowOff>22754</xdr:rowOff>
    </xdr:to>
    <xdr:sp macro="" textlink="">
      <xdr:nvSpPr>
        <xdr:cNvPr id="277" name="円/楕円 276"/>
        <xdr:cNvSpPr/>
      </xdr:nvSpPr>
      <xdr:spPr>
        <a:xfrm>
          <a:off x="169672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109131</xdr:rowOff>
    </xdr:from>
    <xdr:ext cx="762000" cy="259045"/>
    <xdr:sp macro="" textlink="">
      <xdr:nvSpPr>
        <xdr:cNvPr id="278" name="給与水準   （国との比較）該当値テキスト"/>
        <xdr:cNvSpPr txBox="1"/>
      </xdr:nvSpPr>
      <xdr:spPr>
        <a:xfrm>
          <a:off x="17106900" y="141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1588</xdr:rowOff>
    </xdr:from>
    <xdr:to>
      <xdr:col>23</xdr:col>
      <xdr:colOff>457200</xdr:colOff>
      <xdr:row>84</xdr:row>
      <xdr:rowOff>103188</xdr:rowOff>
    </xdr:to>
    <xdr:sp macro="" textlink="">
      <xdr:nvSpPr>
        <xdr:cNvPr id="279" name="円/楕円 278"/>
        <xdr:cNvSpPr/>
      </xdr:nvSpPr>
      <xdr:spPr>
        <a:xfrm>
          <a:off x="16129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87965</xdr:rowOff>
    </xdr:from>
    <xdr:ext cx="736600" cy="259045"/>
    <xdr:sp macro="" textlink="">
      <xdr:nvSpPr>
        <xdr:cNvPr id="280" name="テキスト ボックス 279"/>
        <xdr:cNvSpPr txBox="1"/>
      </xdr:nvSpPr>
      <xdr:spPr>
        <a:xfrm>
          <a:off x="15798800" y="1448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62441</xdr:rowOff>
    </xdr:from>
    <xdr:to>
      <xdr:col>22</xdr:col>
      <xdr:colOff>254000</xdr:colOff>
      <xdr:row>83</xdr:row>
      <xdr:rowOff>164041</xdr:rowOff>
    </xdr:to>
    <xdr:sp macro="" textlink="">
      <xdr:nvSpPr>
        <xdr:cNvPr id="281" name="円/楕円 280"/>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2768</xdr:rowOff>
    </xdr:from>
    <xdr:ext cx="762000" cy="259045"/>
    <xdr:sp macro="" textlink="">
      <xdr:nvSpPr>
        <xdr:cNvPr id="282" name="テキスト ボックス 281"/>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144463</xdr:rowOff>
    </xdr:from>
    <xdr:to>
      <xdr:col>21</xdr:col>
      <xdr:colOff>50800</xdr:colOff>
      <xdr:row>81</xdr:row>
      <xdr:rowOff>74613</xdr:rowOff>
    </xdr:to>
    <xdr:sp macro="" textlink="">
      <xdr:nvSpPr>
        <xdr:cNvPr id="283" name="円/楕円 282"/>
        <xdr:cNvSpPr/>
      </xdr:nvSpPr>
      <xdr:spPr>
        <a:xfrm>
          <a:off x="14351000" y="138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84790</xdr:rowOff>
    </xdr:from>
    <xdr:ext cx="762000" cy="259045"/>
    <xdr:sp macro="" textlink="">
      <xdr:nvSpPr>
        <xdr:cNvPr id="284" name="テキスト ボックス 283"/>
        <xdr:cNvSpPr txBox="1"/>
      </xdr:nvSpPr>
      <xdr:spPr>
        <a:xfrm>
          <a:off x="14020800" y="1362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51329</xdr:rowOff>
    </xdr:from>
    <xdr:to>
      <xdr:col>19</xdr:col>
      <xdr:colOff>533400</xdr:colOff>
      <xdr:row>85</xdr:row>
      <xdr:rowOff>152929</xdr:rowOff>
    </xdr:to>
    <xdr:sp macro="" textlink="">
      <xdr:nvSpPr>
        <xdr:cNvPr id="285" name="円/楕円 284"/>
        <xdr:cNvSpPr/>
      </xdr:nvSpPr>
      <xdr:spPr>
        <a:xfrm>
          <a:off x="13462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163106</xdr:rowOff>
    </xdr:from>
    <xdr:ext cx="762000" cy="259045"/>
    <xdr:sp macro="" textlink="">
      <xdr:nvSpPr>
        <xdr:cNvPr id="286" name="テキスト ボックス 285"/>
        <xdr:cNvSpPr txBox="1"/>
      </xdr:nvSpPr>
      <xdr:spPr>
        <a:xfrm>
          <a:off x="13131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年度は府費負担教職員の権限移譲があり、本市で給与を負担する教職員数が増加したことに伴い、職員数が</a:t>
          </a:r>
          <a:r>
            <a:rPr kumimoji="1" lang="en-US" altLang="ja-JP" sz="1100">
              <a:solidFill>
                <a:schemeClr val="dk1"/>
              </a:solidFill>
              <a:effectLst/>
              <a:latin typeface="+mn-lt"/>
              <a:ea typeface="+mn-ea"/>
              <a:cs typeface="+mn-cs"/>
            </a:rPr>
            <a:t>8,698</a:t>
          </a:r>
          <a:r>
            <a:rPr kumimoji="1" lang="ja-JP" altLang="ja-JP" sz="1100">
              <a:solidFill>
                <a:schemeClr val="dk1"/>
              </a:solidFill>
              <a:effectLst/>
              <a:latin typeface="+mn-lt"/>
              <a:ea typeface="+mn-ea"/>
              <a:cs typeface="+mn-cs"/>
            </a:rPr>
            <a:t>人と大幅に増加し、前年度から</a:t>
          </a:r>
          <a:r>
            <a:rPr kumimoji="1" lang="en-US" altLang="ja-JP" sz="1100">
              <a:solidFill>
                <a:schemeClr val="dk1"/>
              </a:solidFill>
              <a:effectLst/>
              <a:latin typeface="+mn-lt"/>
              <a:ea typeface="+mn-ea"/>
              <a:cs typeface="+mn-cs"/>
            </a:rPr>
            <a:t>4.54</a:t>
          </a:r>
          <a:r>
            <a:rPr kumimoji="1" lang="ja-JP" altLang="ja-JP" sz="1100">
              <a:solidFill>
                <a:schemeClr val="dk1"/>
              </a:solidFill>
              <a:effectLst/>
              <a:latin typeface="+mn-lt"/>
              <a:ea typeface="+mn-ea"/>
              <a:cs typeface="+mn-cs"/>
            </a:rPr>
            <a:t>ポイント上昇したが、平成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年度に策定した「堺市要員管理方針」において、平成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日を起点として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年間で要員数を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割以上削減するという目標を掲げ、職員数の削減を進めている結果、引き続き類似団体の平均を下回った。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日時点の</a:t>
          </a:r>
          <a:r>
            <a:rPr kumimoji="1" lang="en-US" altLang="ja-JP" sz="1100">
              <a:solidFill>
                <a:schemeClr val="dk1"/>
              </a:solidFill>
              <a:effectLst/>
              <a:latin typeface="+mn-lt"/>
              <a:ea typeface="+mn-ea"/>
              <a:cs typeface="+mn-cs"/>
            </a:rPr>
            <a:t>6,065</a:t>
          </a:r>
          <a:r>
            <a:rPr kumimoji="1" lang="ja-JP" altLang="ja-JP" sz="1100">
              <a:solidFill>
                <a:schemeClr val="dk1"/>
              </a:solidFill>
              <a:effectLst/>
              <a:latin typeface="+mn-lt"/>
              <a:ea typeface="+mn-ea"/>
              <a:cs typeface="+mn-cs"/>
            </a:rPr>
            <a:t>人を起点とし、中期目標として平成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5,100</a:t>
          </a:r>
          <a:r>
            <a:rPr kumimoji="1" lang="ja-JP" altLang="ja-JP" sz="1100">
              <a:solidFill>
                <a:schemeClr val="dk1"/>
              </a:solidFill>
              <a:effectLst/>
              <a:latin typeface="+mn-lt"/>
              <a:ea typeface="+mn-ea"/>
              <a:cs typeface="+mn-cs"/>
            </a:rPr>
            <a:t>人、長期目標として平成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4,800</a:t>
          </a:r>
          <a:r>
            <a:rPr kumimoji="1" lang="ja-JP" altLang="ja-JP" sz="1100">
              <a:solidFill>
                <a:schemeClr val="dk1"/>
              </a:solidFill>
              <a:effectLst/>
              <a:latin typeface="+mn-lt"/>
              <a:ea typeface="+mn-ea"/>
              <a:cs typeface="+mn-cs"/>
            </a:rPr>
            <a:t>人にまで削減するという目標に対し、府費負担教職員権限委譲の影響を除いた職員数は平成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a:t>
          </a:r>
          <a:r>
            <a:rPr kumimoji="1" lang="en-US" altLang="ja-JP" sz="1100">
              <a:solidFill>
                <a:schemeClr val="dk1"/>
              </a:solidFill>
              <a:effectLst/>
              <a:latin typeface="+mn-lt"/>
              <a:ea typeface="+mn-ea"/>
              <a:cs typeface="+mn-cs"/>
            </a:rPr>
            <a:t>4,908</a:t>
          </a:r>
          <a:r>
            <a:rPr kumimoji="1" lang="ja-JP" altLang="ja-JP" sz="1100">
              <a:solidFill>
                <a:schemeClr val="dk1"/>
              </a:solidFill>
              <a:effectLst/>
              <a:latin typeface="+mn-lt"/>
              <a:ea typeface="+mn-ea"/>
              <a:cs typeface="+mn-cs"/>
            </a:rPr>
            <a:t>人という実績である。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4" name="直線コネクタ 313"/>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5"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6" name="直線コネクタ 315"/>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7"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8" name="直線コネクタ 317"/>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71501</xdr:rowOff>
    </xdr:from>
    <xdr:to>
      <xdr:col>24</xdr:col>
      <xdr:colOff>558800</xdr:colOff>
      <xdr:row>64</xdr:row>
      <xdr:rowOff>138303</xdr:rowOff>
    </xdr:to>
    <xdr:cxnSp macro="">
      <xdr:nvCxnSpPr>
        <xdr:cNvPr id="319" name="直線コネクタ 318"/>
        <xdr:cNvCxnSpPr/>
      </xdr:nvCxnSpPr>
      <xdr:spPr>
        <a:xfrm>
          <a:off x="16179800" y="10015601"/>
          <a:ext cx="838200" cy="109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20"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21" name="フローチャート : 判断 320"/>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57023</xdr:rowOff>
    </xdr:from>
    <xdr:to>
      <xdr:col>23</xdr:col>
      <xdr:colOff>406400</xdr:colOff>
      <xdr:row>58</xdr:row>
      <xdr:rowOff>71501</xdr:rowOff>
    </xdr:to>
    <xdr:cxnSp macro="">
      <xdr:nvCxnSpPr>
        <xdr:cNvPr id="322" name="直線コネクタ 321"/>
        <xdr:cNvCxnSpPr/>
      </xdr:nvCxnSpPr>
      <xdr:spPr>
        <a:xfrm>
          <a:off x="15290800" y="100011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3" name="フローチャート : 判断 322"/>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24" name="テキスト ボックス 323"/>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57023</xdr:rowOff>
    </xdr:from>
    <xdr:to>
      <xdr:col>22</xdr:col>
      <xdr:colOff>203200</xdr:colOff>
      <xdr:row>58</xdr:row>
      <xdr:rowOff>64262</xdr:rowOff>
    </xdr:to>
    <xdr:cxnSp macro="">
      <xdr:nvCxnSpPr>
        <xdr:cNvPr id="325" name="直線コネクタ 324"/>
        <xdr:cNvCxnSpPr/>
      </xdr:nvCxnSpPr>
      <xdr:spPr>
        <a:xfrm flipV="1">
          <a:off x="14401800" y="1000112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6" name="フローチャート : 判断 325"/>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7" name="テキスト ボックス 326"/>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57023</xdr:rowOff>
    </xdr:from>
    <xdr:to>
      <xdr:col>21</xdr:col>
      <xdr:colOff>0</xdr:colOff>
      <xdr:row>58</xdr:row>
      <xdr:rowOff>64262</xdr:rowOff>
    </xdr:to>
    <xdr:cxnSp macro="">
      <xdr:nvCxnSpPr>
        <xdr:cNvPr id="328" name="直線コネクタ 327"/>
        <xdr:cNvCxnSpPr/>
      </xdr:nvCxnSpPr>
      <xdr:spPr>
        <a:xfrm>
          <a:off x="13512800" y="1000112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9" name="フローチャート : 判断 328"/>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30" name="テキスト ボックス 329"/>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31" name="フローチャート : 判断 330"/>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32" name="テキスト ボックス 331"/>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87503</xdr:rowOff>
    </xdr:from>
    <xdr:to>
      <xdr:col>24</xdr:col>
      <xdr:colOff>609600</xdr:colOff>
      <xdr:row>65</xdr:row>
      <xdr:rowOff>17653</xdr:rowOff>
    </xdr:to>
    <xdr:sp macro="" textlink="">
      <xdr:nvSpPr>
        <xdr:cNvPr id="338" name="円/楕円 337"/>
        <xdr:cNvSpPr/>
      </xdr:nvSpPr>
      <xdr:spPr>
        <a:xfrm>
          <a:off x="169672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104030</xdr:rowOff>
    </xdr:from>
    <xdr:ext cx="762000" cy="259045"/>
    <xdr:sp macro="" textlink="">
      <xdr:nvSpPr>
        <xdr:cNvPr id="339" name="定員管理の状況該当値テキスト"/>
        <xdr:cNvSpPr txBox="1"/>
      </xdr:nvSpPr>
      <xdr:spPr>
        <a:xfrm>
          <a:off x="17106900" y="109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20701</xdr:rowOff>
    </xdr:from>
    <xdr:to>
      <xdr:col>23</xdr:col>
      <xdr:colOff>457200</xdr:colOff>
      <xdr:row>58</xdr:row>
      <xdr:rowOff>122301</xdr:rowOff>
    </xdr:to>
    <xdr:sp macro="" textlink="">
      <xdr:nvSpPr>
        <xdr:cNvPr id="340" name="円/楕円 339"/>
        <xdr:cNvSpPr/>
      </xdr:nvSpPr>
      <xdr:spPr>
        <a:xfrm>
          <a:off x="16129000" y="99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132478</xdr:rowOff>
    </xdr:from>
    <xdr:ext cx="736600" cy="259045"/>
    <xdr:sp macro="" textlink="">
      <xdr:nvSpPr>
        <xdr:cNvPr id="341" name="テキスト ボックス 340"/>
        <xdr:cNvSpPr txBox="1"/>
      </xdr:nvSpPr>
      <xdr:spPr>
        <a:xfrm>
          <a:off x="15798800" y="973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6223</xdr:rowOff>
    </xdr:from>
    <xdr:to>
      <xdr:col>22</xdr:col>
      <xdr:colOff>254000</xdr:colOff>
      <xdr:row>58</xdr:row>
      <xdr:rowOff>107823</xdr:rowOff>
    </xdr:to>
    <xdr:sp macro="" textlink="">
      <xdr:nvSpPr>
        <xdr:cNvPr id="342" name="円/楕円 341"/>
        <xdr:cNvSpPr/>
      </xdr:nvSpPr>
      <xdr:spPr>
        <a:xfrm>
          <a:off x="15240000" y="99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118000</xdr:rowOff>
    </xdr:from>
    <xdr:ext cx="762000" cy="259045"/>
    <xdr:sp macro="" textlink="">
      <xdr:nvSpPr>
        <xdr:cNvPr id="343" name="テキスト ボックス 342"/>
        <xdr:cNvSpPr txBox="1"/>
      </xdr:nvSpPr>
      <xdr:spPr>
        <a:xfrm>
          <a:off x="14909800" y="971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13462</xdr:rowOff>
    </xdr:from>
    <xdr:to>
      <xdr:col>21</xdr:col>
      <xdr:colOff>50800</xdr:colOff>
      <xdr:row>58</xdr:row>
      <xdr:rowOff>115062</xdr:rowOff>
    </xdr:to>
    <xdr:sp macro="" textlink="">
      <xdr:nvSpPr>
        <xdr:cNvPr id="344" name="円/楕円 343"/>
        <xdr:cNvSpPr/>
      </xdr:nvSpPr>
      <xdr:spPr>
        <a:xfrm>
          <a:off x="143510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125239</xdr:rowOff>
    </xdr:from>
    <xdr:ext cx="762000" cy="259045"/>
    <xdr:sp macro="" textlink="">
      <xdr:nvSpPr>
        <xdr:cNvPr id="345" name="テキスト ボックス 344"/>
        <xdr:cNvSpPr txBox="1"/>
      </xdr:nvSpPr>
      <xdr:spPr>
        <a:xfrm>
          <a:off x="14020800" y="97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6223</xdr:rowOff>
    </xdr:from>
    <xdr:to>
      <xdr:col>19</xdr:col>
      <xdr:colOff>533400</xdr:colOff>
      <xdr:row>58</xdr:row>
      <xdr:rowOff>107823</xdr:rowOff>
    </xdr:to>
    <xdr:sp macro="" textlink="">
      <xdr:nvSpPr>
        <xdr:cNvPr id="346" name="円/楕円 345"/>
        <xdr:cNvSpPr/>
      </xdr:nvSpPr>
      <xdr:spPr>
        <a:xfrm>
          <a:off x="13462000" y="99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118000</xdr:rowOff>
    </xdr:from>
    <xdr:ext cx="762000" cy="259045"/>
    <xdr:sp macro="" textlink="">
      <xdr:nvSpPr>
        <xdr:cNvPr id="347" name="テキスト ボックス 346"/>
        <xdr:cNvSpPr txBox="1"/>
      </xdr:nvSpPr>
      <xdr:spPr>
        <a:xfrm>
          <a:off x="13131800" y="971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a:solidFill>
                <a:schemeClr val="dk1"/>
              </a:solidFill>
              <a:effectLst/>
              <a:latin typeface="+mn-lt"/>
              <a:ea typeface="+mn-ea"/>
              <a:cs typeface="+mn-cs"/>
            </a:rPr>
            <a:t>算定対象となる公債費に大きな増加はないものの、平成</a:t>
          </a:r>
          <a:r>
            <a:rPr lang="en-US" altLang="ja-JP" sz="1100" b="0">
              <a:solidFill>
                <a:schemeClr val="dk1"/>
              </a:solidFill>
              <a:effectLst/>
              <a:latin typeface="+mn-lt"/>
              <a:ea typeface="+mn-ea"/>
              <a:cs typeface="+mn-cs"/>
            </a:rPr>
            <a:t>11</a:t>
          </a:r>
          <a:r>
            <a:rPr lang="ja-JP" altLang="ja-JP" sz="1100" b="0">
              <a:solidFill>
                <a:schemeClr val="dk1"/>
              </a:solidFill>
              <a:effectLst/>
              <a:latin typeface="+mn-lt"/>
              <a:ea typeface="+mn-ea"/>
              <a:cs typeface="+mn-cs"/>
            </a:rPr>
            <a:t>年度に発行した経済対策事業債の元利償還にかかる交付税措置が平成</a:t>
          </a:r>
          <a:r>
            <a:rPr lang="en-US" altLang="ja-JP" sz="1100" b="0">
              <a:solidFill>
                <a:schemeClr val="dk1"/>
              </a:solidFill>
              <a:effectLst/>
              <a:latin typeface="+mn-lt"/>
              <a:ea typeface="+mn-ea"/>
              <a:cs typeface="+mn-cs"/>
            </a:rPr>
            <a:t>26</a:t>
          </a:r>
          <a:r>
            <a:rPr lang="ja-JP" altLang="ja-JP" sz="1100" b="0">
              <a:solidFill>
                <a:schemeClr val="dk1"/>
              </a:solidFill>
              <a:effectLst/>
              <a:latin typeface="+mn-lt"/>
              <a:ea typeface="+mn-ea"/>
              <a:cs typeface="+mn-cs"/>
            </a:rPr>
            <a:t>年度で終了したことになどにより、一般財源が増加したため前年度より</a:t>
          </a:r>
          <a:r>
            <a:rPr lang="en-US" altLang="ja-JP" sz="1100" b="0">
              <a:solidFill>
                <a:schemeClr val="dk1"/>
              </a:solidFill>
              <a:effectLst/>
              <a:latin typeface="+mn-lt"/>
              <a:ea typeface="+mn-ea"/>
              <a:cs typeface="+mn-cs"/>
            </a:rPr>
            <a:t>0.2</a:t>
          </a:r>
          <a:r>
            <a:rPr lang="ja-JP" altLang="ja-JP" sz="1100" b="0">
              <a:solidFill>
                <a:schemeClr val="dk1"/>
              </a:solidFill>
              <a:effectLst/>
              <a:latin typeface="+mn-lt"/>
              <a:ea typeface="+mn-ea"/>
              <a:cs typeface="+mn-cs"/>
            </a:rPr>
            <a:t>ポイント増加の</a:t>
          </a:r>
          <a:r>
            <a:rPr lang="en-US" altLang="ja-JP" sz="1100" b="0">
              <a:solidFill>
                <a:schemeClr val="dk1"/>
              </a:solidFill>
              <a:effectLst/>
              <a:latin typeface="+mn-lt"/>
              <a:ea typeface="+mn-ea"/>
              <a:cs typeface="+mn-cs"/>
            </a:rPr>
            <a:t>5.7</a:t>
          </a:r>
          <a:r>
            <a:rPr lang="ja-JP" altLang="ja-JP" sz="1100" b="0">
              <a:solidFill>
                <a:schemeClr val="dk1"/>
              </a:solidFill>
              <a:effectLst/>
              <a:latin typeface="+mn-lt"/>
              <a:ea typeface="+mn-ea"/>
              <a:cs typeface="+mn-cs"/>
            </a:rPr>
            <a:t>％となったが、類似団体平均を大きく下回っているため、現在の水準維持に努める。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9" name="直線コネクタ 378"/>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66826</xdr:rowOff>
    </xdr:from>
    <xdr:to>
      <xdr:col>24</xdr:col>
      <xdr:colOff>558800</xdr:colOff>
      <xdr:row>37</xdr:row>
      <xdr:rowOff>89807</xdr:rowOff>
    </xdr:to>
    <xdr:cxnSp macro="">
      <xdr:nvCxnSpPr>
        <xdr:cNvPr id="384" name="直線コネクタ 383"/>
        <xdr:cNvCxnSpPr/>
      </xdr:nvCxnSpPr>
      <xdr:spPr>
        <a:xfrm>
          <a:off x="16179800" y="64104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5"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6" name="フローチャート : 判断 385"/>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55336</xdr:rowOff>
    </xdr:from>
    <xdr:to>
      <xdr:col>23</xdr:col>
      <xdr:colOff>406400</xdr:colOff>
      <xdr:row>37</xdr:row>
      <xdr:rowOff>66826</xdr:rowOff>
    </xdr:to>
    <xdr:cxnSp macro="">
      <xdr:nvCxnSpPr>
        <xdr:cNvPr id="387" name="直線コネクタ 386"/>
        <xdr:cNvCxnSpPr/>
      </xdr:nvCxnSpPr>
      <xdr:spPr>
        <a:xfrm>
          <a:off x="15290800" y="639898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8" name="フローチャート : 判断 387"/>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9" name="テキスト ボックス 388"/>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32355</xdr:rowOff>
    </xdr:from>
    <xdr:to>
      <xdr:col>22</xdr:col>
      <xdr:colOff>203200</xdr:colOff>
      <xdr:row>37</xdr:row>
      <xdr:rowOff>55336</xdr:rowOff>
    </xdr:to>
    <xdr:cxnSp macro="">
      <xdr:nvCxnSpPr>
        <xdr:cNvPr id="390" name="直線コネクタ 389"/>
        <xdr:cNvCxnSpPr/>
      </xdr:nvCxnSpPr>
      <xdr:spPr>
        <a:xfrm>
          <a:off x="14401800" y="63760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169333</xdr:rowOff>
    </xdr:from>
    <xdr:to>
      <xdr:col>21</xdr:col>
      <xdr:colOff>0</xdr:colOff>
      <xdr:row>37</xdr:row>
      <xdr:rowOff>32355</xdr:rowOff>
    </xdr:to>
    <xdr:cxnSp macro="">
      <xdr:nvCxnSpPr>
        <xdr:cNvPr id="393" name="直線コネクタ 392"/>
        <xdr:cNvCxnSpPr/>
      </xdr:nvCxnSpPr>
      <xdr:spPr>
        <a:xfrm>
          <a:off x="13512800" y="63415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4" name="フローチャート :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6" name="フローチャート : 判断 395"/>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7" name="テキスト ボックス 396"/>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39007</xdr:rowOff>
    </xdr:from>
    <xdr:to>
      <xdr:col>24</xdr:col>
      <xdr:colOff>609600</xdr:colOff>
      <xdr:row>37</xdr:row>
      <xdr:rowOff>140607</xdr:rowOff>
    </xdr:to>
    <xdr:sp macro="" textlink="">
      <xdr:nvSpPr>
        <xdr:cNvPr id="403" name="円/楕円 402"/>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55534</xdr:rowOff>
    </xdr:from>
    <xdr:ext cx="762000" cy="259045"/>
    <xdr:sp macro="" textlink="">
      <xdr:nvSpPr>
        <xdr:cNvPr id="404"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16026</xdr:rowOff>
    </xdr:from>
    <xdr:to>
      <xdr:col>23</xdr:col>
      <xdr:colOff>457200</xdr:colOff>
      <xdr:row>37</xdr:row>
      <xdr:rowOff>117626</xdr:rowOff>
    </xdr:to>
    <xdr:sp macro="" textlink="">
      <xdr:nvSpPr>
        <xdr:cNvPr id="405" name="円/楕円 404"/>
        <xdr:cNvSpPr/>
      </xdr:nvSpPr>
      <xdr:spPr>
        <a:xfrm>
          <a:off x="16129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127803</xdr:rowOff>
    </xdr:from>
    <xdr:ext cx="736600" cy="259045"/>
    <xdr:sp macro="" textlink="">
      <xdr:nvSpPr>
        <xdr:cNvPr id="406" name="テキスト ボックス 405"/>
        <xdr:cNvSpPr txBox="1"/>
      </xdr:nvSpPr>
      <xdr:spPr>
        <a:xfrm>
          <a:off x="15798800" y="6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4536</xdr:rowOff>
    </xdr:from>
    <xdr:to>
      <xdr:col>22</xdr:col>
      <xdr:colOff>254000</xdr:colOff>
      <xdr:row>37</xdr:row>
      <xdr:rowOff>106136</xdr:rowOff>
    </xdr:to>
    <xdr:sp macro="" textlink="">
      <xdr:nvSpPr>
        <xdr:cNvPr id="407" name="円/楕円 406"/>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116313</xdr:rowOff>
    </xdr:from>
    <xdr:ext cx="762000" cy="259045"/>
    <xdr:sp macro="" textlink="">
      <xdr:nvSpPr>
        <xdr:cNvPr id="408" name="テキスト ボックス 407"/>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153005</xdr:rowOff>
    </xdr:from>
    <xdr:to>
      <xdr:col>21</xdr:col>
      <xdr:colOff>50800</xdr:colOff>
      <xdr:row>37</xdr:row>
      <xdr:rowOff>83155</xdr:rowOff>
    </xdr:to>
    <xdr:sp macro="" textlink="">
      <xdr:nvSpPr>
        <xdr:cNvPr id="409" name="円/楕円 408"/>
        <xdr:cNvSpPr/>
      </xdr:nvSpPr>
      <xdr:spPr>
        <a:xfrm>
          <a:off x="14351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93332</xdr:rowOff>
    </xdr:from>
    <xdr:ext cx="762000" cy="259045"/>
    <xdr:sp macro="" textlink="">
      <xdr:nvSpPr>
        <xdr:cNvPr id="410" name="テキスト ボックス 409"/>
        <xdr:cNvSpPr txBox="1"/>
      </xdr:nvSpPr>
      <xdr:spPr>
        <a:xfrm>
          <a:off x="14020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118533</xdr:rowOff>
    </xdr:from>
    <xdr:to>
      <xdr:col>19</xdr:col>
      <xdr:colOff>533400</xdr:colOff>
      <xdr:row>37</xdr:row>
      <xdr:rowOff>48683</xdr:rowOff>
    </xdr:to>
    <xdr:sp macro="" textlink="">
      <xdr:nvSpPr>
        <xdr:cNvPr id="411" name="円/楕円 410"/>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58860</xdr:rowOff>
    </xdr:from>
    <xdr:ext cx="762000" cy="259045"/>
    <xdr:sp macro="" textlink="">
      <xdr:nvSpPr>
        <xdr:cNvPr id="412" name="テキスト ボックス 411"/>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付で土地開発公社が解散したことに伴い、事業用地取得の推進に伴う当該用地に係る債務負担行為を解消したことや、要員管理による職員数の減、退職手当の支給率の引き下げによる退職手当負担見込み額の減少などにより、これまで改善を続けてきたが、</a:t>
          </a:r>
          <a:r>
            <a:rPr lang="ja-JP" altLang="ja-JP" sz="1100">
              <a:solidFill>
                <a:schemeClr val="dk1"/>
              </a:solidFill>
              <a:effectLst/>
              <a:latin typeface="+mn-lt"/>
              <a:ea typeface="+mn-ea"/>
              <a:cs typeface="+mn-cs"/>
            </a:rPr>
            <a:t>独立行政法人堺市立病院機構において、繰越損失が生じていることや、阪神高速大和川線事業などの公共事業の進捗に伴う市債残高の増加などにより、前年度より</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ポイント上昇し、</a:t>
          </a:r>
          <a:r>
            <a:rPr lang="en-US" altLang="ja-JP" sz="1100">
              <a:solidFill>
                <a:schemeClr val="dk1"/>
              </a:solidFill>
              <a:effectLst/>
              <a:latin typeface="+mn-lt"/>
              <a:ea typeface="+mn-ea"/>
              <a:cs typeface="+mn-cs"/>
            </a:rPr>
            <a:t>17.5%</a:t>
          </a:r>
          <a:r>
            <a:rPr lang="ja-JP" altLang="ja-JP" sz="1100">
              <a:solidFill>
                <a:schemeClr val="dk1"/>
              </a:solidFill>
              <a:effectLst/>
              <a:latin typeface="+mn-lt"/>
              <a:ea typeface="+mn-ea"/>
              <a:cs typeface="+mn-cs"/>
            </a:rPr>
            <a:t>となった。類似団体平均を大きく下回っているため、現在の水準維持に努める。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9" name="直線コネクタ 438"/>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0"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1" name="直線コネクタ 440"/>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126086</xdr:rowOff>
    </xdr:from>
    <xdr:to>
      <xdr:col>24</xdr:col>
      <xdr:colOff>558800</xdr:colOff>
      <xdr:row>14</xdr:row>
      <xdr:rowOff>135255</xdr:rowOff>
    </xdr:to>
    <xdr:cxnSp macro="">
      <xdr:nvCxnSpPr>
        <xdr:cNvPr id="444" name="直線コネクタ 443"/>
        <xdr:cNvCxnSpPr/>
      </xdr:nvCxnSpPr>
      <xdr:spPr>
        <a:xfrm>
          <a:off x="16179800" y="2526386"/>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45"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6" name="フローチャート : 判断 445"/>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126086</xdr:rowOff>
    </xdr:from>
    <xdr:to>
      <xdr:col>23</xdr:col>
      <xdr:colOff>406400</xdr:colOff>
      <xdr:row>14</xdr:row>
      <xdr:rowOff>156489</xdr:rowOff>
    </xdr:to>
    <xdr:cxnSp macro="">
      <xdr:nvCxnSpPr>
        <xdr:cNvPr id="447" name="直線コネクタ 446"/>
        <xdr:cNvCxnSpPr/>
      </xdr:nvCxnSpPr>
      <xdr:spPr>
        <a:xfrm flipV="1">
          <a:off x="15290800" y="2526386"/>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8" name="フローチャート : 判断 447"/>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9" name="テキスト ボックス 448"/>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156489</xdr:rowOff>
    </xdr:from>
    <xdr:to>
      <xdr:col>22</xdr:col>
      <xdr:colOff>203200</xdr:colOff>
      <xdr:row>15</xdr:row>
      <xdr:rowOff>12548</xdr:rowOff>
    </xdr:to>
    <xdr:cxnSp macro="">
      <xdr:nvCxnSpPr>
        <xdr:cNvPr id="450" name="直線コネクタ 449"/>
        <xdr:cNvCxnSpPr/>
      </xdr:nvCxnSpPr>
      <xdr:spPr>
        <a:xfrm flipV="1">
          <a:off x="14401800" y="2556789"/>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51" name="フローチャート : 判断 450"/>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52" name="テキスト ボックス 451"/>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12548</xdr:rowOff>
    </xdr:from>
    <xdr:to>
      <xdr:col>21</xdr:col>
      <xdr:colOff>0</xdr:colOff>
      <xdr:row>15</xdr:row>
      <xdr:rowOff>57429</xdr:rowOff>
    </xdr:to>
    <xdr:cxnSp macro="">
      <xdr:nvCxnSpPr>
        <xdr:cNvPr id="453" name="直線コネクタ 452"/>
        <xdr:cNvCxnSpPr/>
      </xdr:nvCxnSpPr>
      <xdr:spPr>
        <a:xfrm flipV="1">
          <a:off x="13512800" y="2584298"/>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4" name="フローチャート : 判断 453"/>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5" name="テキスト ボックス 454"/>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6" name="フローチャート : 判断 455"/>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7" name="テキスト ボックス 456"/>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63" name="円/楕円 462"/>
        <xdr:cNvSpPr/>
      </xdr:nvSpPr>
      <xdr:spPr>
        <a:xfrm>
          <a:off x="169672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5732</xdr:rowOff>
    </xdr:from>
    <xdr:ext cx="762000" cy="259045"/>
    <xdr:sp macro="" textlink="">
      <xdr:nvSpPr>
        <xdr:cNvPr id="464" name="将来負担の状況該当値テキスト"/>
        <xdr:cNvSpPr txBox="1"/>
      </xdr:nvSpPr>
      <xdr:spPr>
        <a:xfrm>
          <a:off x="17106900" y="24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75286</xdr:rowOff>
    </xdr:from>
    <xdr:to>
      <xdr:col>23</xdr:col>
      <xdr:colOff>457200</xdr:colOff>
      <xdr:row>15</xdr:row>
      <xdr:rowOff>5436</xdr:rowOff>
    </xdr:to>
    <xdr:sp macro="" textlink="">
      <xdr:nvSpPr>
        <xdr:cNvPr id="465" name="円/楕円 464"/>
        <xdr:cNvSpPr/>
      </xdr:nvSpPr>
      <xdr:spPr>
        <a:xfrm>
          <a:off x="16129000" y="2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15613</xdr:rowOff>
    </xdr:from>
    <xdr:ext cx="736600" cy="259045"/>
    <xdr:sp macro="" textlink="">
      <xdr:nvSpPr>
        <xdr:cNvPr id="466" name="テキスト ボックス 465"/>
        <xdr:cNvSpPr txBox="1"/>
      </xdr:nvSpPr>
      <xdr:spPr>
        <a:xfrm>
          <a:off x="15798800" y="2244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105689</xdr:rowOff>
    </xdr:from>
    <xdr:to>
      <xdr:col>22</xdr:col>
      <xdr:colOff>254000</xdr:colOff>
      <xdr:row>15</xdr:row>
      <xdr:rowOff>35839</xdr:rowOff>
    </xdr:to>
    <xdr:sp macro="" textlink="">
      <xdr:nvSpPr>
        <xdr:cNvPr id="467" name="円/楕円 466"/>
        <xdr:cNvSpPr/>
      </xdr:nvSpPr>
      <xdr:spPr>
        <a:xfrm>
          <a:off x="15240000" y="25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46016</xdr:rowOff>
    </xdr:from>
    <xdr:ext cx="762000" cy="259045"/>
    <xdr:sp macro="" textlink="">
      <xdr:nvSpPr>
        <xdr:cNvPr id="468" name="テキスト ボックス 467"/>
        <xdr:cNvSpPr txBox="1"/>
      </xdr:nvSpPr>
      <xdr:spPr>
        <a:xfrm>
          <a:off x="14909800" y="227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133198</xdr:rowOff>
    </xdr:from>
    <xdr:to>
      <xdr:col>21</xdr:col>
      <xdr:colOff>50800</xdr:colOff>
      <xdr:row>15</xdr:row>
      <xdr:rowOff>63348</xdr:rowOff>
    </xdr:to>
    <xdr:sp macro="" textlink="">
      <xdr:nvSpPr>
        <xdr:cNvPr id="469" name="円/楕円 468"/>
        <xdr:cNvSpPr/>
      </xdr:nvSpPr>
      <xdr:spPr>
        <a:xfrm>
          <a:off x="14351000" y="2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73525</xdr:rowOff>
    </xdr:from>
    <xdr:ext cx="762000" cy="259045"/>
    <xdr:sp macro="" textlink="">
      <xdr:nvSpPr>
        <xdr:cNvPr id="470" name="テキスト ボックス 469"/>
        <xdr:cNvSpPr txBox="1"/>
      </xdr:nvSpPr>
      <xdr:spPr>
        <a:xfrm>
          <a:off x="14020800" y="230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6629</xdr:rowOff>
    </xdr:from>
    <xdr:to>
      <xdr:col>19</xdr:col>
      <xdr:colOff>533400</xdr:colOff>
      <xdr:row>15</xdr:row>
      <xdr:rowOff>108229</xdr:rowOff>
    </xdr:to>
    <xdr:sp macro="" textlink="">
      <xdr:nvSpPr>
        <xdr:cNvPr id="471" name="円/楕円 470"/>
        <xdr:cNvSpPr/>
      </xdr:nvSpPr>
      <xdr:spPr>
        <a:xfrm>
          <a:off x="13462000" y="25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118406</xdr:rowOff>
    </xdr:from>
    <xdr:ext cx="762000" cy="259045"/>
    <xdr:sp macro="" textlink="">
      <xdr:nvSpPr>
        <xdr:cNvPr id="472" name="テキスト ボックス 471"/>
        <xdr:cNvSpPr txBox="1"/>
      </xdr:nvSpPr>
      <xdr:spPr>
        <a:xfrm>
          <a:off x="13131800" y="234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844,030
831,261
149.82
353,275,953
349,889,132
2,393,508
187,910,775
407,737,136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17.5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年度に策定した「堺市要員管理方針」に基づく要員管理の徹底による職員数の削減を続けているところではあるが、平成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年度については、定年退職者数の増加による退職手当の増加や、平成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年間実施していた給与減額措置が終了したこと等により、前年度から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年度については、定年退職者数の減少による退職手当の減により、前年度から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ポイント低下した。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69850</xdr:rowOff>
    </xdr:to>
    <xdr:cxnSp macro="">
      <xdr:nvCxnSpPr>
        <xdr:cNvPr id="66" name="直線コネクタ 65"/>
        <xdr:cNvCxnSpPr/>
      </xdr:nvCxnSpPr>
      <xdr:spPr>
        <a:xfrm flipV="1">
          <a:off x="3987800" y="629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101600</xdr:rowOff>
    </xdr:from>
    <xdr:to>
      <xdr:col>5</xdr:col>
      <xdr:colOff>549275</xdr:colOff>
      <xdr:row>37</xdr:row>
      <xdr:rowOff>69850</xdr:rowOff>
    </xdr:to>
    <xdr:cxnSp macro="">
      <xdr:nvCxnSpPr>
        <xdr:cNvPr id="69" name="直線コネクタ 68"/>
        <xdr:cNvCxnSpPr/>
      </xdr:nvCxnSpPr>
      <xdr:spPr>
        <a:xfrm>
          <a:off x="3098800" y="627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101600</xdr:rowOff>
    </xdr:from>
    <xdr:to>
      <xdr:col>4</xdr:col>
      <xdr:colOff>346075</xdr:colOff>
      <xdr:row>36</xdr:row>
      <xdr:rowOff>152400</xdr:rowOff>
    </xdr:to>
    <xdr:cxnSp macro="">
      <xdr:nvCxnSpPr>
        <xdr:cNvPr id="72" name="直線コネクタ 71"/>
        <xdr:cNvCxnSpPr/>
      </xdr:nvCxnSpPr>
      <xdr:spPr>
        <a:xfrm flipV="1">
          <a:off x="2209800" y="627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152400</xdr:rowOff>
    </xdr:from>
    <xdr:to>
      <xdr:col>3</xdr:col>
      <xdr:colOff>142875</xdr:colOff>
      <xdr:row>37</xdr:row>
      <xdr:rowOff>82550</xdr:rowOff>
    </xdr:to>
    <xdr:cxnSp macro="">
      <xdr:nvCxnSpPr>
        <xdr:cNvPr id="75" name="直線コネクタ 74"/>
        <xdr:cNvCxnSpPr/>
      </xdr:nvCxnSpPr>
      <xdr:spPr>
        <a:xfrm flipV="1">
          <a:off x="1320800" y="6324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50800</xdr:rowOff>
    </xdr:from>
    <xdr:to>
      <xdr:col>4</xdr:col>
      <xdr:colOff>396875</xdr:colOff>
      <xdr:row>36</xdr:row>
      <xdr:rowOff>152400</xdr:rowOff>
    </xdr:to>
    <xdr:sp macro="" textlink="">
      <xdr:nvSpPr>
        <xdr:cNvPr id="89" name="円/楕円 88"/>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162577</xdr:rowOff>
    </xdr:from>
    <xdr:ext cx="762000" cy="259045"/>
    <xdr:sp macro="" textlink="">
      <xdr:nvSpPr>
        <xdr:cNvPr id="90" name="テキスト ボックス 89"/>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101600</xdr:rowOff>
    </xdr:from>
    <xdr:to>
      <xdr:col>3</xdr:col>
      <xdr:colOff>193675</xdr:colOff>
      <xdr:row>37</xdr:row>
      <xdr:rowOff>31750</xdr:rowOff>
    </xdr:to>
    <xdr:sp macro="" textlink="">
      <xdr:nvSpPr>
        <xdr:cNvPr id="91" name="円/楕円 90"/>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41927</xdr:rowOff>
    </xdr:from>
    <xdr:ext cx="762000" cy="259045"/>
    <xdr:sp macro="" textlink="">
      <xdr:nvSpPr>
        <xdr:cNvPr id="92" name="テキスト ボックス 91"/>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31750</xdr:rowOff>
    </xdr:from>
    <xdr:to>
      <xdr:col>1</xdr:col>
      <xdr:colOff>676275</xdr:colOff>
      <xdr:row>37</xdr:row>
      <xdr:rowOff>133350</xdr:rowOff>
    </xdr:to>
    <xdr:sp macro="" textlink="">
      <xdr:nvSpPr>
        <xdr:cNvPr id="93" name="円/楕円 92"/>
        <xdr:cNvSpPr/>
      </xdr:nvSpPr>
      <xdr:spPr>
        <a:xfrm>
          <a:off x="1270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143527</xdr:rowOff>
    </xdr:from>
    <xdr:ext cx="762000" cy="259045"/>
    <xdr:sp macro="" textlink="">
      <xdr:nvSpPr>
        <xdr:cNvPr id="94" name="テキスト ボックス 93"/>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年度から事務事業の総点検を実施し、行財政改革を進めているところであり、低下傾向で推移していたが、平成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年度については、新たにオープンした施設や直営から指定管理者制度へ移行した施設に係る指定管理委託料が増加したことに伴い、前年度から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物件費の</a:t>
          </a:r>
          <a:r>
            <a:rPr kumimoji="1" lang="ja-JP" altLang="ja-JP" sz="1100">
              <a:solidFill>
                <a:schemeClr val="dk1"/>
              </a:solidFill>
              <a:effectLst/>
              <a:latin typeface="+mn-lt"/>
              <a:ea typeface="+mn-ea"/>
              <a:cs typeface="+mn-cs"/>
            </a:rPr>
            <a:t>歳出経常一般財源は</a:t>
          </a:r>
          <a:r>
            <a:rPr kumimoji="1" lang="ja-JP" altLang="en-US" sz="1100">
              <a:solidFill>
                <a:schemeClr val="dk1"/>
              </a:solidFill>
              <a:effectLst/>
              <a:latin typeface="+mn-lt"/>
              <a:ea typeface="+mn-ea"/>
              <a:cs typeface="+mn-cs"/>
            </a:rPr>
            <a:t>行財政改革等により前年度から</a:t>
          </a:r>
          <a:r>
            <a:rPr kumimoji="1" lang="ja-JP" altLang="ja-JP" sz="1100">
              <a:solidFill>
                <a:schemeClr val="dk1"/>
              </a:solidFill>
              <a:effectLst/>
              <a:latin typeface="+mn-lt"/>
              <a:ea typeface="+mn-ea"/>
              <a:cs typeface="+mn-cs"/>
            </a:rPr>
            <a:t>減少したものの、人件費の経常収支比率が低下したことから、相対的に物件費の経常収支比率が</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114300</xdr:rowOff>
    </xdr:to>
    <xdr:cxnSp macro="">
      <xdr:nvCxnSpPr>
        <xdr:cNvPr id="127" name="直線コネクタ 126"/>
        <xdr:cNvCxnSpPr/>
      </xdr:nvCxnSpPr>
      <xdr:spPr>
        <a:xfrm>
          <a:off x="15671800" y="3136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18</xdr:row>
      <xdr:rowOff>50800</xdr:rowOff>
    </xdr:to>
    <xdr:cxnSp macro="">
      <xdr:nvCxnSpPr>
        <xdr:cNvPr id="130" name="直線コネクタ 129"/>
        <xdr:cNvCxnSpPr/>
      </xdr:nvCxnSpPr>
      <xdr:spPr>
        <a:xfrm>
          <a:off x="14782800" y="307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158750</xdr:rowOff>
    </xdr:from>
    <xdr:to>
      <xdr:col>21</xdr:col>
      <xdr:colOff>361950</xdr:colOff>
      <xdr:row>18</xdr:row>
      <xdr:rowOff>38100</xdr:rowOff>
    </xdr:to>
    <xdr:cxnSp macro="">
      <xdr:nvCxnSpPr>
        <xdr:cNvPr id="133" name="直線コネクタ 132"/>
        <xdr:cNvCxnSpPr/>
      </xdr:nvCxnSpPr>
      <xdr:spPr>
        <a:xfrm flipV="1">
          <a:off x="13893800" y="307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38100</xdr:rowOff>
    </xdr:from>
    <xdr:to>
      <xdr:col>20</xdr:col>
      <xdr:colOff>158750</xdr:colOff>
      <xdr:row>18</xdr:row>
      <xdr:rowOff>63500</xdr:rowOff>
    </xdr:to>
    <xdr:cxnSp macro="">
      <xdr:nvCxnSpPr>
        <xdr:cNvPr id="136" name="直線コネクタ 135"/>
        <xdr:cNvCxnSpPr/>
      </xdr:nvCxnSpPr>
      <xdr:spPr>
        <a:xfrm flipV="1">
          <a:off x="13004800" y="312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63500</xdr:rowOff>
    </xdr:from>
    <xdr:to>
      <xdr:col>24</xdr:col>
      <xdr:colOff>82550</xdr:colOff>
      <xdr:row>18</xdr:row>
      <xdr:rowOff>165100</xdr:rowOff>
    </xdr:to>
    <xdr:sp macro="" textlink="">
      <xdr:nvSpPr>
        <xdr:cNvPr id="146" name="円/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8" name="円/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107950</xdr:rowOff>
    </xdr:from>
    <xdr:to>
      <xdr:col>21</xdr:col>
      <xdr:colOff>412750</xdr:colOff>
      <xdr:row>18</xdr:row>
      <xdr:rowOff>38100</xdr:rowOff>
    </xdr:to>
    <xdr:sp macro="" textlink="">
      <xdr:nvSpPr>
        <xdr:cNvPr id="150" name="円/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51" name="テキスト ボックス 150"/>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158750</xdr:rowOff>
    </xdr:from>
    <xdr:to>
      <xdr:col>20</xdr:col>
      <xdr:colOff>209550</xdr:colOff>
      <xdr:row>18</xdr:row>
      <xdr:rowOff>88900</xdr:rowOff>
    </xdr:to>
    <xdr:sp macro="" textlink="">
      <xdr:nvSpPr>
        <xdr:cNvPr id="152" name="円/楕円 151"/>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73677</xdr:rowOff>
    </xdr:from>
    <xdr:ext cx="762000" cy="259045"/>
    <xdr:sp macro="" textlink="">
      <xdr:nvSpPr>
        <xdr:cNvPr id="153" name="テキスト ボックス 152"/>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xdr:rowOff>
    </xdr:from>
    <xdr:to>
      <xdr:col>19</xdr:col>
      <xdr:colOff>6350</xdr:colOff>
      <xdr:row>18</xdr:row>
      <xdr:rowOff>114300</xdr:rowOff>
    </xdr:to>
    <xdr:sp macro="" textlink="">
      <xdr:nvSpPr>
        <xdr:cNvPr id="154" name="円/楕円 153"/>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99077</xdr:rowOff>
    </xdr:from>
    <xdr:ext cx="762000" cy="259045"/>
    <xdr:sp macro="" textlink="">
      <xdr:nvSpPr>
        <xdr:cNvPr id="155" name="テキスト ボックス 154"/>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年度は横ばいで推移している。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年度については、障害者自立支援給付費が、引き続き増加となったものの、</a:t>
          </a:r>
          <a:r>
            <a:rPr kumimoji="1" lang="ja-JP" altLang="en-US" sz="1100">
              <a:solidFill>
                <a:schemeClr val="dk1"/>
              </a:solidFill>
              <a:effectLst/>
              <a:latin typeface="+mn-lt"/>
              <a:ea typeface="+mn-ea"/>
              <a:cs typeface="+mn-cs"/>
            </a:rPr>
            <a:t>認定こども園</a:t>
          </a:r>
          <a:r>
            <a:rPr kumimoji="1" lang="ja-JP" altLang="ja-JP" sz="1100">
              <a:solidFill>
                <a:schemeClr val="dk1"/>
              </a:solidFill>
              <a:effectLst/>
              <a:latin typeface="+mn-lt"/>
              <a:ea typeface="+mn-ea"/>
              <a:cs typeface="+mn-cs"/>
            </a:rPr>
            <a:t>等運営費は平成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年度から施行された子ども・子育て支援新制度への移行により、大阪府からの負担金が新たに収入されたため、全体として経常一般財源は微減し、前年度から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、前年度に引き続き認定こども園等運営費や障害者自立支援給付費</a:t>
          </a:r>
          <a:r>
            <a:rPr kumimoji="1" lang="ja-JP" altLang="ja-JP" sz="1100">
              <a:solidFill>
                <a:schemeClr val="dk1"/>
              </a:solidFill>
              <a:effectLst/>
              <a:latin typeface="+mn-lt"/>
              <a:ea typeface="+mn-ea"/>
              <a:cs typeface="+mn-cs"/>
            </a:rPr>
            <a:t>が増加したことから、前年度から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60</xdr:row>
      <xdr:rowOff>88900</xdr:rowOff>
    </xdr:to>
    <xdr:cxnSp macro="">
      <xdr:nvCxnSpPr>
        <xdr:cNvPr id="188" name="直線コネクタ 187"/>
        <xdr:cNvCxnSpPr/>
      </xdr:nvCxnSpPr>
      <xdr:spPr>
        <a:xfrm>
          <a:off x="3987800" y="10185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107950</xdr:rowOff>
    </xdr:to>
    <xdr:cxnSp macro="">
      <xdr:nvCxnSpPr>
        <xdr:cNvPr id="191" name="直線コネクタ 190"/>
        <xdr:cNvCxnSpPr/>
      </xdr:nvCxnSpPr>
      <xdr:spPr>
        <a:xfrm flipV="1">
          <a:off x="3098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107950</xdr:rowOff>
    </xdr:from>
    <xdr:to>
      <xdr:col>4</xdr:col>
      <xdr:colOff>346075</xdr:colOff>
      <xdr:row>59</xdr:row>
      <xdr:rowOff>107950</xdr:rowOff>
    </xdr:to>
    <xdr:cxnSp macro="">
      <xdr:nvCxnSpPr>
        <xdr:cNvPr id="194" name="直線コネクタ 193"/>
        <xdr:cNvCxnSpPr/>
      </xdr:nvCxnSpPr>
      <xdr:spPr>
        <a:xfrm>
          <a:off x="2209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107950</xdr:rowOff>
    </xdr:from>
    <xdr:to>
      <xdr:col>3</xdr:col>
      <xdr:colOff>142875</xdr:colOff>
      <xdr:row>59</xdr:row>
      <xdr:rowOff>107950</xdr:rowOff>
    </xdr:to>
    <xdr:cxnSp macro="">
      <xdr:nvCxnSpPr>
        <xdr:cNvPr id="197" name="直線コネクタ 196"/>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7" name="円/楕円 206"/>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08"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9" name="円/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11" name="円/楕円 210"/>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2" name="テキスト ボックス 21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3" name="円/楕円 212"/>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14" name="テキスト ボックス 213"/>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57150</xdr:rowOff>
    </xdr:from>
    <xdr:to>
      <xdr:col>1</xdr:col>
      <xdr:colOff>676275</xdr:colOff>
      <xdr:row>59</xdr:row>
      <xdr:rowOff>158750</xdr:rowOff>
    </xdr:to>
    <xdr:sp macro="" textlink="">
      <xdr:nvSpPr>
        <xdr:cNvPr id="215" name="円/楕円 214"/>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143527</xdr:rowOff>
    </xdr:from>
    <xdr:ext cx="762000" cy="259045"/>
    <xdr:sp macro="" textlink="">
      <xdr:nvSpPr>
        <xdr:cNvPr id="216" name="テキスト ボックス 215"/>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事業、介護保険事業の各特別会計への繰出の増加により、年々比率が上昇している。国民健康保険事業への繰出の増加要因は、主に、保険者支援対象の拡大や支援率の引上げである。介護保険事業への繰出の増加要因は、主に、要介護認定者数の増加に伴う介護保険給付費の増加である。</a:t>
          </a:r>
          <a:endParaRPr lang="ja-JP" altLang="ja-JP" sz="12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年度については、国民健康保健事業への繰出</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は減少したものの、人件費の経常収支比率が低下したことから、相対的に経常収支比率が</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a:t>
          </a:r>
          <a:endParaRPr lang="ja-JP" altLang="ja-JP" sz="1200">
            <a:effectLst/>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4535</xdr:rowOff>
    </xdr:from>
    <xdr:to>
      <xdr:col>24</xdr:col>
      <xdr:colOff>31750</xdr:colOff>
      <xdr:row>57</xdr:row>
      <xdr:rowOff>53522</xdr:rowOff>
    </xdr:to>
    <xdr:cxnSp macro="">
      <xdr:nvCxnSpPr>
        <xdr:cNvPr id="251" name="直線コネクタ 250"/>
        <xdr:cNvCxnSpPr/>
      </xdr:nvCxnSpPr>
      <xdr:spPr>
        <a:xfrm>
          <a:off x="15671800" y="97771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94343</xdr:rowOff>
    </xdr:from>
    <xdr:to>
      <xdr:col>22</xdr:col>
      <xdr:colOff>565150</xdr:colOff>
      <xdr:row>57</xdr:row>
      <xdr:rowOff>4535</xdr:rowOff>
    </xdr:to>
    <xdr:cxnSp macro="">
      <xdr:nvCxnSpPr>
        <xdr:cNvPr id="254" name="直線コネクタ 253"/>
        <xdr:cNvCxnSpPr/>
      </xdr:nvCxnSpPr>
      <xdr:spPr>
        <a:xfrm>
          <a:off x="14782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61685</xdr:rowOff>
    </xdr:from>
    <xdr:to>
      <xdr:col>21</xdr:col>
      <xdr:colOff>361950</xdr:colOff>
      <xdr:row>56</xdr:row>
      <xdr:rowOff>94343</xdr:rowOff>
    </xdr:to>
    <xdr:cxnSp macro="">
      <xdr:nvCxnSpPr>
        <xdr:cNvPr id="257" name="直線コネクタ 256"/>
        <xdr:cNvCxnSpPr/>
      </xdr:nvCxnSpPr>
      <xdr:spPr>
        <a:xfrm>
          <a:off x="13893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61685</xdr:rowOff>
    </xdr:from>
    <xdr:to>
      <xdr:col>20</xdr:col>
      <xdr:colOff>158750</xdr:colOff>
      <xdr:row>56</xdr:row>
      <xdr:rowOff>61685</xdr:rowOff>
    </xdr:to>
    <xdr:cxnSp macro="">
      <xdr:nvCxnSpPr>
        <xdr:cNvPr id="260" name="直線コネクタ 259"/>
        <xdr:cNvCxnSpPr/>
      </xdr:nvCxnSpPr>
      <xdr:spPr>
        <a:xfrm>
          <a:off x="13004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2722</xdr:rowOff>
    </xdr:from>
    <xdr:to>
      <xdr:col>24</xdr:col>
      <xdr:colOff>82550</xdr:colOff>
      <xdr:row>57</xdr:row>
      <xdr:rowOff>104322</xdr:rowOff>
    </xdr:to>
    <xdr:sp macro="" textlink="">
      <xdr:nvSpPr>
        <xdr:cNvPr id="270" name="円/楕円 269"/>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146249</xdr:rowOff>
    </xdr:from>
    <xdr:ext cx="762000" cy="259045"/>
    <xdr:sp macro="" textlink="">
      <xdr:nvSpPr>
        <xdr:cNvPr id="271" name="その他該当値テキスト"/>
        <xdr:cNvSpPr txBox="1"/>
      </xdr:nvSpPr>
      <xdr:spPr>
        <a:xfrm>
          <a:off x="16598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125185</xdr:rowOff>
    </xdr:from>
    <xdr:to>
      <xdr:col>22</xdr:col>
      <xdr:colOff>615950</xdr:colOff>
      <xdr:row>57</xdr:row>
      <xdr:rowOff>55335</xdr:rowOff>
    </xdr:to>
    <xdr:sp macro="" textlink="">
      <xdr:nvSpPr>
        <xdr:cNvPr id="272" name="円/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43543</xdr:rowOff>
    </xdr:from>
    <xdr:to>
      <xdr:col>21</xdr:col>
      <xdr:colOff>412750</xdr:colOff>
      <xdr:row>56</xdr:row>
      <xdr:rowOff>145143</xdr:rowOff>
    </xdr:to>
    <xdr:sp macro="" textlink="">
      <xdr:nvSpPr>
        <xdr:cNvPr id="274" name="円/楕円 273"/>
        <xdr:cNvSpPr/>
      </xdr:nvSpPr>
      <xdr:spPr>
        <a:xfrm>
          <a:off x="14732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75" name="テキスト ボックス 27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10885</xdr:rowOff>
    </xdr:from>
    <xdr:to>
      <xdr:col>20</xdr:col>
      <xdr:colOff>209550</xdr:colOff>
      <xdr:row>56</xdr:row>
      <xdr:rowOff>112485</xdr:rowOff>
    </xdr:to>
    <xdr:sp macro="" textlink="">
      <xdr:nvSpPr>
        <xdr:cNvPr id="276" name="円/楕円 275"/>
        <xdr:cNvSpPr/>
      </xdr:nvSpPr>
      <xdr:spPr>
        <a:xfrm>
          <a:off x="13843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97262</xdr:rowOff>
    </xdr:from>
    <xdr:ext cx="762000" cy="259045"/>
    <xdr:sp macro="" textlink="">
      <xdr:nvSpPr>
        <xdr:cNvPr id="277" name="テキスト ボックス 276"/>
        <xdr:cNvSpPr txBox="1"/>
      </xdr:nvSpPr>
      <xdr:spPr>
        <a:xfrm>
          <a:off x="13512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10885</xdr:rowOff>
    </xdr:from>
    <xdr:to>
      <xdr:col>19</xdr:col>
      <xdr:colOff>6350</xdr:colOff>
      <xdr:row>56</xdr:row>
      <xdr:rowOff>112485</xdr:rowOff>
    </xdr:to>
    <xdr:sp macro="" textlink="">
      <xdr:nvSpPr>
        <xdr:cNvPr id="278" name="円/楕円 277"/>
        <xdr:cNvSpPr/>
      </xdr:nvSpPr>
      <xdr:spPr>
        <a:xfrm>
          <a:off x="12954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97262</xdr:rowOff>
    </xdr:from>
    <xdr:ext cx="762000" cy="259045"/>
    <xdr:sp macro="" textlink="">
      <xdr:nvSpPr>
        <xdr:cNvPr id="279" name="テキスト ボックス 278"/>
        <xdr:cNvSpPr txBox="1"/>
      </xdr:nvSpPr>
      <xdr:spPr>
        <a:xfrm>
          <a:off x="12623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年度において、民間保育所運営補助や堺市立病院機構運営費負担金が増加したこと、平成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年度において、小規模保育事業運営補助及び住宅建築物耐震改修補助が増加したことにより、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か年連続で上昇した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年度から施行された子ども・子育て支援新制度により、従来補助費等で計上していた小規模保育事業運営補助や延長保育事業補助、私立幼稚園就園奨励費補助等を扶助費として支給することとなり、</a:t>
          </a:r>
          <a:r>
            <a:rPr kumimoji="1" lang="ja-JP" altLang="en-US" sz="1100">
              <a:solidFill>
                <a:schemeClr val="dk1"/>
              </a:solidFill>
              <a:effectLst/>
              <a:latin typeface="+mn-lt"/>
              <a:ea typeface="+mn-ea"/>
              <a:cs typeface="+mn-cs"/>
            </a:rPr>
            <a:t>減少に転じた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年度については、民間保育所等運営補助にかかる経費に基金を充当し、一般財源が減少したこと等により、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ポイント低下した</a:t>
          </a:r>
          <a:r>
            <a:rPr kumimoji="1" lang="ja-JP" altLang="ja-JP" sz="1100">
              <a:solidFill>
                <a:schemeClr val="dk1"/>
              </a:solidFill>
              <a:effectLst/>
              <a:latin typeface="+mn-lt"/>
              <a:ea typeface="+mn-ea"/>
              <a:cs typeface="+mn-cs"/>
            </a:rPr>
            <a:t>。</a:t>
          </a:r>
          <a:endParaRPr lang="ja-JP" altLang="ja-JP">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139700</xdr:rowOff>
    </xdr:from>
    <xdr:to>
      <xdr:col>24</xdr:col>
      <xdr:colOff>31750</xdr:colOff>
      <xdr:row>37</xdr:row>
      <xdr:rowOff>95250</xdr:rowOff>
    </xdr:to>
    <xdr:cxnSp macro="">
      <xdr:nvCxnSpPr>
        <xdr:cNvPr id="312" name="直線コネクタ 311"/>
        <xdr:cNvCxnSpPr/>
      </xdr:nvCxnSpPr>
      <xdr:spPr>
        <a:xfrm flipV="1">
          <a:off x="15671800" y="6311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95250</xdr:rowOff>
    </xdr:from>
    <xdr:to>
      <xdr:col>22</xdr:col>
      <xdr:colOff>565150</xdr:colOff>
      <xdr:row>38</xdr:row>
      <xdr:rowOff>0</xdr:rowOff>
    </xdr:to>
    <xdr:cxnSp macro="">
      <xdr:nvCxnSpPr>
        <xdr:cNvPr id="315" name="直線コネクタ 314"/>
        <xdr:cNvCxnSpPr/>
      </xdr:nvCxnSpPr>
      <xdr:spPr>
        <a:xfrm flipV="1">
          <a:off x="14782800" y="643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82550</xdr:rowOff>
    </xdr:from>
    <xdr:to>
      <xdr:col>21</xdr:col>
      <xdr:colOff>361950</xdr:colOff>
      <xdr:row>38</xdr:row>
      <xdr:rowOff>0</xdr:rowOff>
    </xdr:to>
    <xdr:cxnSp macro="">
      <xdr:nvCxnSpPr>
        <xdr:cNvPr id="318" name="直線コネクタ 317"/>
        <xdr:cNvCxnSpPr/>
      </xdr:nvCxnSpPr>
      <xdr:spPr>
        <a:xfrm>
          <a:off x="13893800" y="6426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19050</xdr:rowOff>
    </xdr:from>
    <xdr:to>
      <xdr:col>20</xdr:col>
      <xdr:colOff>158750</xdr:colOff>
      <xdr:row>37</xdr:row>
      <xdr:rowOff>82550</xdr:rowOff>
    </xdr:to>
    <xdr:cxnSp macro="">
      <xdr:nvCxnSpPr>
        <xdr:cNvPr id="321" name="直線コネクタ 320"/>
        <xdr:cNvCxnSpPr/>
      </xdr:nvCxnSpPr>
      <xdr:spPr>
        <a:xfrm>
          <a:off x="13004800" y="636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31" name="円/楕円 330"/>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105427</xdr:rowOff>
    </xdr:from>
    <xdr:ext cx="762000" cy="259045"/>
    <xdr:sp macro="" textlink="">
      <xdr:nvSpPr>
        <xdr:cNvPr id="332"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44450</xdr:rowOff>
    </xdr:from>
    <xdr:to>
      <xdr:col>22</xdr:col>
      <xdr:colOff>615950</xdr:colOff>
      <xdr:row>37</xdr:row>
      <xdr:rowOff>146050</xdr:rowOff>
    </xdr:to>
    <xdr:sp macro="" textlink="">
      <xdr:nvSpPr>
        <xdr:cNvPr id="333" name="円/楕円 332"/>
        <xdr:cNvSpPr/>
      </xdr:nvSpPr>
      <xdr:spPr>
        <a:xfrm>
          <a:off x="15621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156227</xdr:rowOff>
    </xdr:from>
    <xdr:ext cx="736600" cy="259045"/>
    <xdr:sp macro="" textlink="">
      <xdr:nvSpPr>
        <xdr:cNvPr id="334" name="テキスト ボックス 333"/>
        <xdr:cNvSpPr txBox="1"/>
      </xdr:nvSpPr>
      <xdr:spPr>
        <a:xfrm>
          <a:off x="15290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120650</xdr:rowOff>
    </xdr:from>
    <xdr:to>
      <xdr:col>21</xdr:col>
      <xdr:colOff>412750</xdr:colOff>
      <xdr:row>38</xdr:row>
      <xdr:rowOff>50800</xdr:rowOff>
    </xdr:to>
    <xdr:sp macro="" textlink="">
      <xdr:nvSpPr>
        <xdr:cNvPr id="335" name="円/楕円 334"/>
        <xdr:cNvSpPr/>
      </xdr:nvSpPr>
      <xdr:spPr>
        <a:xfrm>
          <a:off x="14732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60977</xdr:rowOff>
    </xdr:from>
    <xdr:ext cx="762000" cy="259045"/>
    <xdr:sp macro="" textlink="">
      <xdr:nvSpPr>
        <xdr:cNvPr id="336" name="テキスト ボックス 335"/>
        <xdr:cNvSpPr txBox="1"/>
      </xdr:nvSpPr>
      <xdr:spPr>
        <a:xfrm>
          <a:off x="14401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31750</xdr:rowOff>
    </xdr:from>
    <xdr:to>
      <xdr:col>20</xdr:col>
      <xdr:colOff>209550</xdr:colOff>
      <xdr:row>37</xdr:row>
      <xdr:rowOff>133350</xdr:rowOff>
    </xdr:to>
    <xdr:sp macro="" textlink="">
      <xdr:nvSpPr>
        <xdr:cNvPr id="337" name="円/楕円 336"/>
        <xdr:cNvSpPr/>
      </xdr:nvSpPr>
      <xdr:spPr>
        <a:xfrm>
          <a:off x="13843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143527</xdr:rowOff>
    </xdr:from>
    <xdr:ext cx="762000" cy="259045"/>
    <xdr:sp macro="" textlink="">
      <xdr:nvSpPr>
        <xdr:cNvPr id="338" name="テキスト ボックス 337"/>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39" name="円/楕円 338"/>
        <xdr:cNvSpPr/>
      </xdr:nvSpPr>
      <xdr:spPr>
        <a:xfrm>
          <a:off x="12954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40" name="テキスト ボックス 339"/>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年度で償還終了するものが多く、前年度から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年続けて上昇しているのは、臨時財政対策債にかかる償還が増加していること、土地開発公社に代わる用地の先行取得の手段として活用している公共用地先行取得事業債の償還が本格化していること等によるもの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167822</xdr:rowOff>
    </xdr:from>
    <xdr:to>
      <xdr:col>7</xdr:col>
      <xdr:colOff>15875</xdr:colOff>
      <xdr:row>74</xdr:row>
      <xdr:rowOff>61685</xdr:rowOff>
    </xdr:to>
    <xdr:cxnSp macro="">
      <xdr:nvCxnSpPr>
        <xdr:cNvPr id="375" name="直線コネクタ 374"/>
        <xdr:cNvCxnSpPr/>
      </xdr:nvCxnSpPr>
      <xdr:spPr>
        <a:xfrm>
          <a:off x="3987800" y="12683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135165</xdr:rowOff>
    </xdr:from>
    <xdr:to>
      <xdr:col>5</xdr:col>
      <xdr:colOff>549275</xdr:colOff>
      <xdr:row>73</xdr:row>
      <xdr:rowOff>167822</xdr:rowOff>
    </xdr:to>
    <xdr:cxnSp macro="">
      <xdr:nvCxnSpPr>
        <xdr:cNvPr id="378" name="直線コネクタ 377"/>
        <xdr:cNvCxnSpPr/>
      </xdr:nvCxnSpPr>
      <xdr:spPr>
        <a:xfrm>
          <a:off x="3098800" y="12651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135165</xdr:rowOff>
    </xdr:from>
    <xdr:to>
      <xdr:col>4</xdr:col>
      <xdr:colOff>346075</xdr:colOff>
      <xdr:row>74</xdr:row>
      <xdr:rowOff>83457</xdr:rowOff>
    </xdr:to>
    <xdr:cxnSp macro="">
      <xdr:nvCxnSpPr>
        <xdr:cNvPr id="381" name="直線コネクタ 380"/>
        <xdr:cNvCxnSpPr/>
      </xdr:nvCxnSpPr>
      <xdr:spPr>
        <a:xfrm flipV="1">
          <a:off x="2209800" y="126510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72572</xdr:rowOff>
    </xdr:from>
    <xdr:to>
      <xdr:col>3</xdr:col>
      <xdr:colOff>142875</xdr:colOff>
      <xdr:row>74</xdr:row>
      <xdr:rowOff>83457</xdr:rowOff>
    </xdr:to>
    <xdr:cxnSp macro="">
      <xdr:nvCxnSpPr>
        <xdr:cNvPr id="384" name="直線コネクタ 383"/>
        <xdr:cNvCxnSpPr/>
      </xdr:nvCxnSpPr>
      <xdr:spPr>
        <a:xfrm>
          <a:off x="1320800" y="12759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10885</xdr:rowOff>
    </xdr:from>
    <xdr:to>
      <xdr:col>7</xdr:col>
      <xdr:colOff>66675</xdr:colOff>
      <xdr:row>74</xdr:row>
      <xdr:rowOff>112485</xdr:rowOff>
    </xdr:to>
    <xdr:sp macro="" textlink="">
      <xdr:nvSpPr>
        <xdr:cNvPr id="394" name="円/楕円 393"/>
        <xdr:cNvSpPr/>
      </xdr:nvSpPr>
      <xdr:spPr>
        <a:xfrm>
          <a:off x="4775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90912</xdr:rowOff>
    </xdr:from>
    <xdr:ext cx="762000" cy="259045"/>
    <xdr:sp macro="" textlink="">
      <xdr:nvSpPr>
        <xdr:cNvPr id="395" name="公債費該当値テキスト"/>
        <xdr:cNvSpPr txBox="1"/>
      </xdr:nvSpPr>
      <xdr:spPr>
        <a:xfrm>
          <a:off x="4914900" y="1260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117022</xdr:rowOff>
    </xdr:from>
    <xdr:to>
      <xdr:col>5</xdr:col>
      <xdr:colOff>600075</xdr:colOff>
      <xdr:row>74</xdr:row>
      <xdr:rowOff>47172</xdr:rowOff>
    </xdr:to>
    <xdr:sp macro="" textlink="">
      <xdr:nvSpPr>
        <xdr:cNvPr id="396" name="円/楕円 395"/>
        <xdr:cNvSpPr/>
      </xdr:nvSpPr>
      <xdr:spPr>
        <a:xfrm>
          <a:off x="3937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57349</xdr:rowOff>
    </xdr:from>
    <xdr:ext cx="736600" cy="259045"/>
    <xdr:sp macro="" textlink="">
      <xdr:nvSpPr>
        <xdr:cNvPr id="397" name="テキスト ボックス 396"/>
        <xdr:cNvSpPr txBox="1"/>
      </xdr:nvSpPr>
      <xdr:spPr>
        <a:xfrm>
          <a:off x="3606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84365</xdr:rowOff>
    </xdr:from>
    <xdr:to>
      <xdr:col>4</xdr:col>
      <xdr:colOff>396875</xdr:colOff>
      <xdr:row>74</xdr:row>
      <xdr:rowOff>14515</xdr:rowOff>
    </xdr:to>
    <xdr:sp macro="" textlink="">
      <xdr:nvSpPr>
        <xdr:cNvPr id="398" name="円/楕円 397"/>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24692</xdr:rowOff>
    </xdr:from>
    <xdr:ext cx="762000" cy="259045"/>
    <xdr:sp macro="" textlink="">
      <xdr:nvSpPr>
        <xdr:cNvPr id="399" name="テキスト ボックス 398"/>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32657</xdr:rowOff>
    </xdr:from>
    <xdr:to>
      <xdr:col>3</xdr:col>
      <xdr:colOff>193675</xdr:colOff>
      <xdr:row>74</xdr:row>
      <xdr:rowOff>134257</xdr:rowOff>
    </xdr:to>
    <xdr:sp macro="" textlink="">
      <xdr:nvSpPr>
        <xdr:cNvPr id="400" name="円/楕円 399"/>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144434</xdr:rowOff>
    </xdr:from>
    <xdr:ext cx="762000" cy="259045"/>
    <xdr:sp macro="" textlink="">
      <xdr:nvSpPr>
        <xdr:cNvPr id="401" name="テキスト ボックス 400"/>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21772</xdr:rowOff>
    </xdr:from>
    <xdr:to>
      <xdr:col>1</xdr:col>
      <xdr:colOff>676275</xdr:colOff>
      <xdr:row>74</xdr:row>
      <xdr:rowOff>123372</xdr:rowOff>
    </xdr:to>
    <xdr:sp macro="" textlink="">
      <xdr:nvSpPr>
        <xdr:cNvPr id="402" name="円/楕円 401"/>
        <xdr:cNvSpPr/>
      </xdr:nvSpPr>
      <xdr:spPr>
        <a:xfrm>
          <a:off x="1270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133549</xdr:rowOff>
    </xdr:from>
    <xdr:ext cx="762000" cy="259045"/>
    <xdr:sp macro="" textlink="">
      <xdr:nvSpPr>
        <xdr:cNvPr id="403" name="テキスト ボックス 402"/>
        <xdr:cNvSpPr txBox="1"/>
      </xdr:nvSpPr>
      <xdr:spPr>
        <a:xfrm>
          <a:off x="939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経常一般財源の大きな割合を占める人件費や物件費が低下傾向にあ</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繰出金が増加したことにより、公債費以外の経常収支比率は概ね横ばいで推移していた。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年度については、人件費、物件費、繰出金が増加したことから、前年度から</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ポイント上昇した。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人件費が前年度から大きく低下したが、同じく大きな割合を占める扶助費が</a:t>
          </a:r>
          <a:r>
            <a:rPr kumimoji="1" lang="ja-JP" altLang="en-US" sz="1100">
              <a:solidFill>
                <a:schemeClr val="dk1"/>
              </a:solidFill>
              <a:effectLst/>
              <a:latin typeface="+mn-lt"/>
              <a:ea typeface="+mn-ea"/>
              <a:cs typeface="+mn-cs"/>
            </a:rPr>
            <a:t>、認定こども園等の運営費の増加に等により</a:t>
          </a:r>
          <a:r>
            <a:rPr kumimoji="1" lang="ja-JP" altLang="ja-JP" sz="1100">
              <a:solidFill>
                <a:schemeClr val="dk1"/>
              </a:solidFill>
              <a:effectLst/>
              <a:latin typeface="+mn-lt"/>
              <a:ea typeface="+mn-ea"/>
              <a:cs typeface="+mn-cs"/>
            </a:rPr>
            <a:t>前年度から大きく上昇した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公債費以外の経常収支比率は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年度とほぼ横ばいとなった。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78</xdr:row>
      <xdr:rowOff>108713</xdr:rowOff>
    </xdr:to>
    <xdr:cxnSp macro="">
      <xdr:nvCxnSpPr>
        <xdr:cNvPr id="434" name="直線コネクタ 433"/>
        <xdr:cNvCxnSpPr/>
      </xdr:nvCxnSpPr>
      <xdr:spPr>
        <a:xfrm flipV="1">
          <a:off x="15671800" y="134726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108713</xdr:rowOff>
    </xdr:to>
    <xdr:cxnSp macro="">
      <xdr:nvCxnSpPr>
        <xdr:cNvPr id="437" name="直線コネクタ 436"/>
        <xdr:cNvCxnSpPr/>
      </xdr:nvCxnSpPr>
      <xdr:spPr>
        <a:xfrm>
          <a:off x="14782800" y="133629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77</xdr:row>
      <xdr:rowOff>161289</xdr:rowOff>
    </xdr:to>
    <xdr:cxnSp macro="">
      <xdr:nvCxnSpPr>
        <xdr:cNvPr id="440" name="直線コネクタ 439"/>
        <xdr:cNvCxnSpPr/>
      </xdr:nvCxnSpPr>
      <xdr:spPr>
        <a:xfrm>
          <a:off x="13893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26415</xdr:rowOff>
    </xdr:to>
    <xdr:cxnSp macro="">
      <xdr:nvCxnSpPr>
        <xdr:cNvPr id="443" name="直線コネクタ 442"/>
        <xdr:cNvCxnSpPr/>
      </xdr:nvCxnSpPr>
      <xdr:spPr>
        <a:xfrm flipV="1">
          <a:off x="13004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53" name="円/楕円 452"/>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54"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55" name="円/楕円 454"/>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56" name="テキスト ボックス 455"/>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7" name="円/楕円 456"/>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8" name="テキスト ボックス 457"/>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101346</xdr:rowOff>
    </xdr:from>
    <xdr:to>
      <xdr:col>20</xdr:col>
      <xdr:colOff>209550</xdr:colOff>
      <xdr:row>78</xdr:row>
      <xdr:rowOff>31496</xdr:rowOff>
    </xdr:to>
    <xdr:sp macro="" textlink="">
      <xdr:nvSpPr>
        <xdr:cNvPr id="459" name="円/楕円 458"/>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16273</xdr:rowOff>
    </xdr:from>
    <xdr:ext cx="762000" cy="259045"/>
    <xdr:sp macro="" textlink="">
      <xdr:nvSpPr>
        <xdr:cNvPr id="460" name="テキスト ボックス 459"/>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61" name="円/楕円 460"/>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62" name="テキスト ボックス 46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41991</xdr:rowOff>
    </xdr:from>
    <xdr:to>
      <xdr:col>4</xdr:col>
      <xdr:colOff>1117600</xdr:colOff>
      <xdr:row>17</xdr:row>
      <xdr:rowOff>79939</xdr:rowOff>
    </xdr:to>
    <xdr:cxnSp macro="">
      <xdr:nvCxnSpPr>
        <xdr:cNvPr id="48" name="直線コネクタ 47"/>
        <xdr:cNvCxnSpPr/>
      </xdr:nvCxnSpPr>
      <xdr:spPr bwMode="auto">
        <a:xfrm>
          <a:off x="5003800" y="3004266"/>
          <a:ext cx="6477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41991</xdr:rowOff>
    </xdr:from>
    <xdr:to>
      <xdr:col>4</xdr:col>
      <xdr:colOff>469900</xdr:colOff>
      <xdr:row>17</xdr:row>
      <xdr:rowOff>116561</xdr:rowOff>
    </xdr:to>
    <xdr:cxnSp macro="">
      <xdr:nvCxnSpPr>
        <xdr:cNvPr id="51" name="直線コネクタ 50"/>
        <xdr:cNvCxnSpPr/>
      </xdr:nvCxnSpPr>
      <xdr:spPr bwMode="auto">
        <a:xfrm flipV="1">
          <a:off x="4305300" y="3004266"/>
          <a:ext cx="698500" cy="7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116561</xdr:rowOff>
    </xdr:from>
    <xdr:to>
      <xdr:col>3</xdr:col>
      <xdr:colOff>904875</xdr:colOff>
      <xdr:row>17</xdr:row>
      <xdr:rowOff>140198</xdr:rowOff>
    </xdr:to>
    <xdr:cxnSp macro="">
      <xdr:nvCxnSpPr>
        <xdr:cNvPr id="54" name="直線コネクタ 53"/>
        <xdr:cNvCxnSpPr/>
      </xdr:nvCxnSpPr>
      <xdr:spPr bwMode="auto">
        <a:xfrm flipV="1">
          <a:off x="3606800" y="3078836"/>
          <a:ext cx="698500" cy="2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82316</xdr:rowOff>
    </xdr:from>
    <xdr:to>
      <xdr:col>3</xdr:col>
      <xdr:colOff>206375</xdr:colOff>
      <xdr:row>17</xdr:row>
      <xdr:rowOff>140198</xdr:rowOff>
    </xdr:to>
    <xdr:cxnSp macro="">
      <xdr:nvCxnSpPr>
        <xdr:cNvPr id="57" name="直線コネクタ 56"/>
        <xdr:cNvCxnSpPr/>
      </xdr:nvCxnSpPr>
      <xdr:spPr bwMode="auto">
        <a:xfrm>
          <a:off x="2908300" y="3044591"/>
          <a:ext cx="698500" cy="5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29139</xdr:rowOff>
    </xdr:from>
    <xdr:to>
      <xdr:col>5</xdr:col>
      <xdr:colOff>34925</xdr:colOff>
      <xdr:row>17</xdr:row>
      <xdr:rowOff>130739</xdr:rowOff>
    </xdr:to>
    <xdr:sp macro="" textlink="">
      <xdr:nvSpPr>
        <xdr:cNvPr id="67" name="円/楕円 66"/>
        <xdr:cNvSpPr/>
      </xdr:nvSpPr>
      <xdr:spPr bwMode="auto">
        <a:xfrm>
          <a:off x="5600700" y="299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1216</xdr:rowOff>
    </xdr:from>
    <xdr:ext cx="762000" cy="259045"/>
    <xdr:sp macro="" textlink="">
      <xdr:nvSpPr>
        <xdr:cNvPr id="68" name="人口1人当たり決算額の推移該当値テキスト130"/>
        <xdr:cNvSpPr txBox="1"/>
      </xdr:nvSpPr>
      <xdr:spPr>
        <a:xfrm>
          <a:off x="5740400" y="29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59,571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162641</xdr:rowOff>
    </xdr:from>
    <xdr:to>
      <xdr:col>4</xdr:col>
      <xdr:colOff>520700</xdr:colOff>
      <xdr:row>17</xdr:row>
      <xdr:rowOff>92791</xdr:rowOff>
    </xdr:to>
    <xdr:sp macro="" textlink="">
      <xdr:nvSpPr>
        <xdr:cNvPr id="69" name="円/楕円 68"/>
        <xdr:cNvSpPr/>
      </xdr:nvSpPr>
      <xdr:spPr bwMode="auto">
        <a:xfrm>
          <a:off x="4953000" y="295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77568</xdr:rowOff>
    </xdr:from>
    <xdr:ext cx="736600" cy="259045"/>
    <xdr:sp macro="" textlink="">
      <xdr:nvSpPr>
        <xdr:cNvPr id="70" name="テキスト ボックス 69"/>
        <xdr:cNvSpPr txBox="1"/>
      </xdr:nvSpPr>
      <xdr:spPr>
        <a:xfrm>
          <a:off x="4622800" y="3039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65761</xdr:rowOff>
    </xdr:from>
    <xdr:to>
      <xdr:col>3</xdr:col>
      <xdr:colOff>955675</xdr:colOff>
      <xdr:row>17</xdr:row>
      <xdr:rowOff>167361</xdr:rowOff>
    </xdr:to>
    <xdr:sp macro="" textlink="">
      <xdr:nvSpPr>
        <xdr:cNvPr id="71" name="円/楕円 70"/>
        <xdr:cNvSpPr/>
      </xdr:nvSpPr>
      <xdr:spPr bwMode="auto">
        <a:xfrm>
          <a:off x="42545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152138</xdr:rowOff>
    </xdr:from>
    <xdr:ext cx="762000" cy="259045"/>
    <xdr:sp macro="" textlink="">
      <xdr:nvSpPr>
        <xdr:cNvPr id="72" name="テキスト ボックス 71"/>
        <xdr:cNvSpPr txBox="1"/>
      </xdr:nvSpPr>
      <xdr:spPr>
        <a:xfrm>
          <a:off x="3924300" y="311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89398</xdr:rowOff>
    </xdr:from>
    <xdr:to>
      <xdr:col>3</xdr:col>
      <xdr:colOff>257175</xdr:colOff>
      <xdr:row>18</xdr:row>
      <xdr:rowOff>19548</xdr:rowOff>
    </xdr:to>
    <xdr:sp macro="" textlink="">
      <xdr:nvSpPr>
        <xdr:cNvPr id="73" name="円/楕円 72"/>
        <xdr:cNvSpPr/>
      </xdr:nvSpPr>
      <xdr:spPr bwMode="auto">
        <a:xfrm>
          <a:off x="3556000" y="305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4325</xdr:rowOff>
    </xdr:from>
    <xdr:ext cx="762000" cy="259045"/>
    <xdr:sp macro="" textlink="">
      <xdr:nvSpPr>
        <xdr:cNvPr id="74" name="テキスト ボックス 73"/>
        <xdr:cNvSpPr txBox="1"/>
      </xdr:nvSpPr>
      <xdr:spPr>
        <a:xfrm>
          <a:off x="3225800" y="313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31516</xdr:rowOff>
    </xdr:from>
    <xdr:to>
      <xdr:col>2</xdr:col>
      <xdr:colOff>692150</xdr:colOff>
      <xdr:row>17</xdr:row>
      <xdr:rowOff>133116</xdr:rowOff>
    </xdr:to>
    <xdr:sp macro="" textlink="">
      <xdr:nvSpPr>
        <xdr:cNvPr id="75" name="円/楕円 74"/>
        <xdr:cNvSpPr/>
      </xdr:nvSpPr>
      <xdr:spPr bwMode="auto">
        <a:xfrm>
          <a:off x="2857500" y="29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117893</xdr:rowOff>
    </xdr:from>
    <xdr:ext cx="762000" cy="259045"/>
    <xdr:sp macro="" textlink="">
      <xdr:nvSpPr>
        <xdr:cNvPr id="76" name="テキスト ボックス 75"/>
        <xdr:cNvSpPr txBox="1"/>
      </xdr:nvSpPr>
      <xdr:spPr>
        <a:xfrm>
          <a:off x="2527300" y="30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333563</xdr:rowOff>
    </xdr:from>
    <xdr:to>
      <xdr:col>4</xdr:col>
      <xdr:colOff>1117600</xdr:colOff>
      <xdr:row>35</xdr:row>
      <xdr:rowOff>342890</xdr:rowOff>
    </xdr:to>
    <xdr:cxnSp macro="">
      <xdr:nvCxnSpPr>
        <xdr:cNvPr id="108" name="直線コネクタ 107"/>
        <xdr:cNvCxnSpPr/>
      </xdr:nvCxnSpPr>
      <xdr:spPr bwMode="auto">
        <a:xfrm flipV="1">
          <a:off x="5003800" y="6943913"/>
          <a:ext cx="647700" cy="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342890</xdr:rowOff>
    </xdr:from>
    <xdr:to>
      <xdr:col>4</xdr:col>
      <xdr:colOff>469900</xdr:colOff>
      <xdr:row>36</xdr:row>
      <xdr:rowOff>66146</xdr:rowOff>
    </xdr:to>
    <xdr:cxnSp macro="">
      <xdr:nvCxnSpPr>
        <xdr:cNvPr id="111" name="直線コネクタ 110"/>
        <xdr:cNvCxnSpPr/>
      </xdr:nvCxnSpPr>
      <xdr:spPr bwMode="auto">
        <a:xfrm flipV="1">
          <a:off x="4305300" y="6953240"/>
          <a:ext cx="698500" cy="6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33274</xdr:rowOff>
    </xdr:from>
    <xdr:to>
      <xdr:col>3</xdr:col>
      <xdr:colOff>904875</xdr:colOff>
      <xdr:row>36</xdr:row>
      <xdr:rowOff>66146</xdr:rowOff>
    </xdr:to>
    <xdr:cxnSp macro="">
      <xdr:nvCxnSpPr>
        <xdr:cNvPr id="114" name="直線コネクタ 113"/>
        <xdr:cNvCxnSpPr/>
      </xdr:nvCxnSpPr>
      <xdr:spPr bwMode="auto">
        <a:xfrm>
          <a:off x="3606800" y="6986524"/>
          <a:ext cx="698500" cy="3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33274</xdr:rowOff>
    </xdr:from>
    <xdr:to>
      <xdr:col>3</xdr:col>
      <xdr:colOff>206375</xdr:colOff>
      <xdr:row>36</xdr:row>
      <xdr:rowOff>43241</xdr:rowOff>
    </xdr:to>
    <xdr:cxnSp macro="">
      <xdr:nvCxnSpPr>
        <xdr:cNvPr id="117" name="直線コネクタ 116"/>
        <xdr:cNvCxnSpPr/>
      </xdr:nvCxnSpPr>
      <xdr:spPr bwMode="auto">
        <a:xfrm flipV="1">
          <a:off x="2908300" y="6986524"/>
          <a:ext cx="698500" cy="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282763</xdr:rowOff>
    </xdr:from>
    <xdr:to>
      <xdr:col>5</xdr:col>
      <xdr:colOff>34925</xdr:colOff>
      <xdr:row>36</xdr:row>
      <xdr:rowOff>41463</xdr:rowOff>
    </xdr:to>
    <xdr:sp macro="" textlink="">
      <xdr:nvSpPr>
        <xdr:cNvPr id="127" name="円/楕円 126"/>
        <xdr:cNvSpPr/>
      </xdr:nvSpPr>
      <xdr:spPr bwMode="auto">
        <a:xfrm>
          <a:off x="5600700" y="689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254840</xdr:rowOff>
    </xdr:from>
    <xdr:ext cx="762000" cy="259045"/>
    <xdr:sp macro="" textlink="">
      <xdr:nvSpPr>
        <xdr:cNvPr id="128" name="人口1人当たり決算額の推移該当値テキスト445"/>
        <xdr:cNvSpPr txBox="1"/>
      </xdr:nvSpPr>
      <xdr:spPr>
        <a:xfrm>
          <a:off x="5740400" y="686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292090</xdr:rowOff>
    </xdr:from>
    <xdr:to>
      <xdr:col>4</xdr:col>
      <xdr:colOff>520700</xdr:colOff>
      <xdr:row>36</xdr:row>
      <xdr:rowOff>50790</xdr:rowOff>
    </xdr:to>
    <xdr:sp macro="" textlink="">
      <xdr:nvSpPr>
        <xdr:cNvPr id="129" name="円/楕円 128"/>
        <xdr:cNvSpPr/>
      </xdr:nvSpPr>
      <xdr:spPr bwMode="auto">
        <a:xfrm>
          <a:off x="4953000" y="690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35567</xdr:rowOff>
    </xdr:from>
    <xdr:ext cx="736600" cy="259045"/>
    <xdr:sp macro="" textlink="">
      <xdr:nvSpPr>
        <xdr:cNvPr id="130" name="テキスト ボックス 129"/>
        <xdr:cNvSpPr txBox="1"/>
      </xdr:nvSpPr>
      <xdr:spPr>
        <a:xfrm>
          <a:off x="4622800" y="698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15346</xdr:rowOff>
    </xdr:from>
    <xdr:to>
      <xdr:col>3</xdr:col>
      <xdr:colOff>955675</xdr:colOff>
      <xdr:row>36</xdr:row>
      <xdr:rowOff>116946</xdr:rowOff>
    </xdr:to>
    <xdr:sp macro="" textlink="">
      <xdr:nvSpPr>
        <xdr:cNvPr id="131" name="円/楕円 130"/>
        <xdr:cNvSpPr/>
      </xdr:nvSpPr>
      <xdr:spPr bwMode="auto">
        <a:xfrm>
          <a:off x="4254500" y="696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101723</xdr:rowOff>
    </xdr:from>
    <xdr:ext cx="762000" cy="259045"/>
    <xdr:sp macro="" textlink="">
      <xdr:nvSpPr>
        <xdr:cNvPr id="132" name="テキスト ボックス 131"/>
        <xdr:cNvSpPr txBox="1"/>
      </xdr:nvSpPr>
      <xdr:spPr>
        <a:xfrm>
          <a:off x="39243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325374</xdr:rowOff>
    </xdr:from>
    <xdr:to>
      <xdr:col>3</xdr:col>
      <xdr:colOff>257175</xdr:colOff>
      <xdr:row>36</xdr:row>
      <xdr:rowOff>84074</xdr:rowOff>
    </xdr:to>
    <xdr:sp macro="" textlink="">
      <xdr:nvSpPr>
        <xdr:cNvPr id="133" name="円/楕円 132"/>
        <xdr:cNvSpPr/>
      </xdr:nvSpPr>
      <xdr:spPr bwMode="auto">
        <a:xfrm>
          <a:off x="3556000" y="693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68851</xdr:rowOff>
    </xdr:from>
    <xdr:ext cx="762000" cy="259045"/>
    <xdr:sp macro="" textlink="">
      <xdr:nvSpPr>
        <xdr:cNvPr id="134" name="テキスト ボックス 133"/>
        <xdr:cNvSpPr txBox="1"/>
      </xdr:nvSpPr>
      <xdr:spPr>
        <a:xfrm>
          <a:off x="32258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335341</xdr:rowOff>
    </xdr:from>
    <xdr:to>
      <xdr:col>2</xdr:col>
      <xdr:colOff>692150</xdr:colOff>
      <xdr:row>36</xdr:row>
      <xdr:rowOff>94041</xdr:rowOff>
    </xdr:to>
    <xdr:sp macro="" textlink="">
      <xdr:nvSpPr>
        <xdr:cNvPr id="135" name="円/楕円 134"/>
        <xdr:cNvSpPr/>
      </xdr:nvSpPr>
      <xdr:spPr bwMode="auto">
        <a:xfrm>
          <a:off x="2857500" y="6945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78818</xdr:rowOff>
    </xdr:from>
    <xdr:ext cx="762000" cy="259045"/>
    <xdr:sp macro="" textlink="">
      <xdr:nvSpPr>
        <xdr:cNvPr id="136" name="テキスト ボックス 135"/>
        <xdr:cNvSpPr txBox="1"/>
      </xdr:nvSpPr>
      <xdr:spPr>
        <a:xfrm>
          <a:off x="25273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844,030
831,261
149.82
353,275,953
349,889,132
2,393,508
187,910,775
407,737,136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17.5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131775</xdr:rowOff>
    </xdr:from>
    <xdr:to>
      <xdr:col>6</xdr:col>
      <xdr:colOff>511175</xdr:colOff>
      <xdr:row>35</xdr:row>
      <xdr:rowOff>88760</xdr:rowOff>
    </xdr:to>
    <xdr:cxnSp macro="">
      <xdr:nvCxnSpPr>
        <xdr:cNvPr id="61" name="直線コネクタ 60"/>
        <xdr:cNvCxnSpPr/>
      </xdr:nvCxnSpPr>
      <xdr:spPr>
        <a:xfrm>
          <a:off x="3797300" y="5961075"/>
          <a:ext cx="838200" cy="1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131775</xdr:rowOff>
    </xdr:from>
    <xdr:to>
      <xdr:col>5</xdr:col>
      <xdr:colOff>358775</xdr:colOff>
      <xdr:row>35</xdr:row>
      <xdr:rowOff>66929</xdr:rowOff>
    </xdr:to>
    <xdr:cxnSp macro="">
      <xdr:nvCxnSpPr>
        <xdr:cNvPr id="64" name="直線コネクタ 63"/>
        <xdr:cNvCxnSpPr/>
      </xdr:nvCxnSpPr>
      <xdr:spPr>
        <a:xfrm flipV="1">
          <a:off x="2908300" y="5961075"/>
          <a:ext cx="8890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52260</xdr:rowOff>
    </xdr:from>
    <xdr:to>
      <xdr:col>4</xdr:col>
      <xdr:colOff>155575</xdr:colOff>
      <xdr:row>35</xdr:row>
      <xdr:rowOff>66929</xdr:rowOff>
    </xdr:to>
    <xdr:cxnSp macro="">
      <xdr:nvCxnSpPr>
        <xdr:cNvPr id="67" name="直線コネクタ 66"/>
        <xdr:cNvCxnSpPr/>
      </xdr:nvCxnSpPr>
      <xdr:spPr>
        <a:xfrm>
          <a:off x="2019300" y="605301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21780</xdr:rowOff>
    </xdr:from>
    <xdr:to>
      <xdr:col>2</xdr:col>
      <xdr:colOff>638175</xdr:colOff>
      <xdr:row>35</xdr:row>
      <xdr:rowOff>52260</xdr:rowOff>
    </xdr:to>
    <xdr:cxnSp macro="">
      <xdr:nvCxnSpPr>
        <xdr:cNvPr id="70" name="直線コネクタ 69"/>
        <xdr:cNvCxnSpPr/>
      </xdr:nvCxnSpPr>
      <xdr:spPr>
        <a:xfrm>
          <a:off x="1130300" y="60225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37960</xdr:rowOff>
    </xdr:from>
    <xdr:to>
      <xdr:col>6</xdr:col>
      <xdr:colOff>561975</xdr:colOff>
      <xdr:row>35</xdr:row>
      <xdr:rowOff>139560</xdr:rowOff>
    </xdr:to>
    <xdr:sp macro="" textlink="">
      <xdr:nvSpPr>
        <xdr:cNvPr id="80" name="円/楕円 79"/>
        <xdr:cNvSpPr/>
      </xdr:nvSpPr>
      <xdr:spPr>
        <a:xfrm>
          <a:off x="4584700" y="60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16387</xdr:rowOff>
    </xdr:from>
    <xdr:ext cx="534377" cy="259045"/>
    <xdr:sp macro="" textlink="">
      <xdr:nvSpPr>
        <xdr:cNvPr id="81" name="人件費該当値テキスト"/>
        <xdr:cNvSpPr txBox="1"/>
      </xdr:nvSpPr>
      <xdr:spPr>
        <a:xfrm>
          <a:off x="4686300" y="60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80975</xdr:rowOff>
    </xdr:from>
    <xdr:to>
      <xdr:col>5</xdr:col>
      <xdr:colOff>409575</xdr:colOff>
      <xdr:row>35</xdr:row>
      <xdr:rowOff>11125</xdr:rowOff>
    </xdr:to>
    <xdr:sp macro="" textlink="">
      <xdr:nvSpPr>
        <xdr:cNvPr id="82" name="円/楕円 81"/>
        <xdr:cNvSpPr/>
      </xdr:nvSpPr>
      <xdr:spPr>
        <a:xfrm>
          <a:off x="3746500" y="59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2252</xdr:rowOff>
    </xdr:from>
    <xdr:ext cx="534377" cy="259045"/>
    <xdr:sp macro="" textlink="">
      <xdr:nvSpPr>
        <xdr:cNvPr id="83" name="テキスト ボックス 82"/>
        <xdr:cNvSpPr txBox="1"/>
      </xdr:nvSpPr>
      <xdr:spPr>
        <a:xfrm>
          <a:off x="3530111" y="60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16129</xdr:rowOff>
    </xdr:from>
    <xdr:to>
      <xdr:col>4</xdr:col>
      <xdr:colOff>206375</xdr:colOff>
      <xdr:row>35</xdr:row>
      <xdr:rowOff>117729</xdr:rowOff>
    </xdr:to>
    <xdr:sp macro="" textlink="">
      <xdr:nvSpPr>
        <xdr:cNvPr id="84" name="円/楕円 83"/>
        <xdr:cNvSpPr/>
      </xdr:nvSpPr>
      <xdr:spPr>
        <a:xfrm>
          <a:off x="2857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108856</xdr:rowOff>
    </xdr:from>
    <xdr:ext cx="534377" cy="259045"/>
    <xdr:sp macro="" textlink="">
      <xdr:nvSpPr>
        <xdr:cNvPr id="85" name="テキスト ボックス 84"/>
        <xdr:cNvSpPr txBox="1"/>
      </xdr:nvSpPr>
      <xdr:spPr>
        <a:xfrm>
          <a:off x="2641111" y="61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1460</xdr:rowOff>
    </xdr:from>
    <xdr:to>
      <xdr:col>3</xdr:col>
      <xdr:colOff>3175</xdr:colOff>
      <xdr:row>35</xdr:row>
      <xdr:rowOff>103060</xdr:rowOff>
    </xdr:to>
    <xdr:sp macro="" textlink="">
      <xdr:nvSpPr>
        <xdr:cNvPr id="86" name="円/楕円 85"/>
        <xdr:cNvSpPr/>
      </xdr:nvSpPr>
      <xdr:spPr>
        <a:xfrm>
          <a:off x="1968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94187</xdr:rowOff>
    </xdr:from>
    <xdr:ext cx="534377" cy="259045"/>
    <xdr:sp macro="" textlink="">
      <xdr:nvSpPr>
        <xdr:cNvPr id="87" name="テキスト ボックス 86"/>
        <xdr:cNvSpPr txBox="1"/>
      </xdr:nvSpPr>
      <xdr:spPr>
        <a:xfrm>
          <a:off x="1752111" y="60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142430</xdr:rowOff>
    </xdr:from>
    <xdr:to>
      <xdr:col>1</xdr:col>
      <xdr:colOff>485775</xdr:colOff>
      <xdr:row>35</xdr:row>
      <xdr:rowOff>72580</xdr:rowOff>
    </xdr:to>
    <xdr:sp macro="" textlink="">
      <xdr:nvSpPr>
        <xdr:cNvPr id="88" name="円/楕円 87"/>
        <xdr:cNvSpPr/>
      </xdr:nvSpPr>
      <xdr:spPr>
        <a:xfrm>
          <a:off x="1079500" y="59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63707</xdr:rowOff>
    </xdr:from>
    <xdr:ext cx="534377" cy="259045"/>
    <xdr:sp macro="" textlink="">
      <xdr:nvSpPr>
        <xdr:cNvPr id="89" name="テキスト ボックス 88"/>
        <xdr:cNvSpPr txBox="1"/>
      </xdr:nvSpPr>
      <xdr:spPr>
        <a:xfrm>
          <a:off x="863111" y="60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56673</xdr:rowOff>
    </xdr:from>
    <xdr:to>
      <xdr:col>6</xdr:col>
      <xdr:colOff>511175</xdr:colOff>
      <xdr:row>57</xdr:row>
      <xdr:rowOff>70777</xdr:rowOff>
    </xdr:to>
    <xdr:cxnSp macro="">
      <xdr:nvCxnSpPr>
        <xdr:cNvPr id="117" name="直線コネクタ 116"/>
        <xdr:cNvCxnSpPr/>
      </xdr:nvCxnSpPr>
      <xdr:spPr>
        <a:xfrm flipV="1">
          <a:off x="3797300" y="9829323"/>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70777</xdr:rowOff>
    </xdr:from>
    <xdr:to>
      <xdr:col>5</xdr:col>
      <xdr:colOff>358775</xdr:colOff>
      <xdr:row>57</xdr:row>
      <xdr:rowOff>96334</xdr:rowOff>
    </xdr:to>
    <xdr:cxnSp macro="">
      <xdr:nvCxnSpPr>
        <xdr:cNvPr id="120" name="直線コネクタ 119"/>
        <xdr:cNvCxnSpPr/>
      </xdr:nvCxnSpPr>
      <xdr:spPr>
        <a:xfrm flipV="1">
          <a:off x="2908300" y="9843427"/>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96334</xdr:rowOff>
    </xdr:from>
    <xdr:to>
      <xdr:col>4</xdr:col>
      <xdr:colOff>155575</xdr:colOff>
      <xdr:row>57</xdr:row>
      <xdr:rowOff>129299</xdr:rowOff>
    </xdr:to>
    <xdr:cxnSp macro="">
      <xdr:nvCxnSpPr>
        <xdr:cNvPr id="123" name="直線コネクタ 122"/>
        <xdr:cNvCxnSpPr/>
      </xdr:nvCxnSpPr>
      <xdr:spPr>
        <a:xfrm flipV="1">
          <a:off x="2019300" y="9868984"/>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129299</xdr:rowOff>
    </xdr:from>
    <xdr:to>
      <xdr:col>2</xdr:col>
      <xdr:colOff>638175</xdr:colOff>
      <xdr:row>57</xdr:row>
      <xdr:rowOff>133710</xdr:rowOff>
    </xdr:to>
    <xdr:cxnSp macro="">
      <xdr:nvCxnSpPr>
        <xdr:cNvPr id="126" name="直線コネクタ 125"/>
        <xdr:cNvCxnSpPr/>
      </xdr:nvCxnSpPr>
      <xdr:spPr>
        <a:xfrm flipV="1">
          <a:off x="1130300" y="9901949"/>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5873</xdr:rowOff>
    </xdr:from>
    <xdr:to>
      <xdr:col>6</xdr:col>
      <xdr:colOff>561975</xdr:colOff>
      <xdr:row>57</xdr:row>
      <xdr:rowOff>107473</xdr:rowOff>
    </xdr:to>
    <xdr:sp macro="" textlink="">
      <xdr:nvSpPr>
        <xdr:cNvPr id="136" name="円/楕円 135"/>
        <xdr:cNvSpPr/>
      </xdr:nvSpPr>
      <xdr:spPr>
        <a:xfrm>
          <a:off x="4584700" y="97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28750</xdr:rowOff>
    </xdr:from>
    <xdr:ext cx="534377" cy="259045"/>
    <xdr:sp macro="" textlink="">
      <xdr:nvSpPr>
        <xdr:cNvPr id="137" name="物件費該当値テキスト"/>
        <xdr:cNvSpPr txBox="1"/>
      </xdr:nvSpPr>
      <xdr:spPr>
        <a:xfrm>
          <a:off x="4686300" y="96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19977</xdr:rowOff>
    </xdr:from>
    <xdr:to>
      <xdr:col>5</xdr:col>
      <xdr:colOff>409575</xdr:colOff>
      <xdr:row>57</xdr:row>
      <xdr:rowOff>121577</xdr:rowOff>
    </xdr:to>
    <xdr:sp macro="" textlink="">
      <xdr:nvSpPr>
        <xdr:cNvPr id="138" name="円/楕円 137"/>
        <xdr:cNvSpPr/>
      </xdr:nvSpPr>
      <xdr:spPr>
        <a:xfrm>
          <a:off x="3746500" y="97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138104</xdr:rowOff>
    </xdr:from>
    <xdr:ext cx="534377" cy="259045"/>
    <xdr:sp macro="" textlink="">
      <xdr:nvSpPr>
        <xdr:cNvPr id="139" name="テキスト ボックス 138"/>
        <xdr:cNvSpPr txBox="1"/>
      </xdr:nvSpPr>
      <xdr:spPr>
        <a:xfrm>
          <a:off x="3530111" y="95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45534</xdr:rowOff>
    </xdr:from>
    <xdr:to>
      <xdr:col>4</xdr:col>
      <xdr:colOff>206375</xdr:colOff>
      <xdr:row>57</xdr:row>
      <xdr:rowOff>147134</xdr:rowOff>
    </xdr:to>
    <xdr:sp macro="" textlink="">
      <xdr:nvSpPr>
        <xdr:cNvPr id="140" name="円/楕円 139"/>
        <xdr:cNvSpPr/>
      </xdr:nvSpPr>
      <xdr:spPr>
        <a:xfrm>
          <a:off x="2857500" y="98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163661</xdr:rowOff>
    </xdr:from>
    <xdr:ext cx="534377" cy="259045"/>
    <xdr:sp macro="" textlink="">
      <xdr:nvSpPr>
        <xdr:cNvPr id="141" name="テキスト ボックス 140"/>
        <xdr:cNvSpPr txBox="1"/>
      </xdr:nvSpPr>
      <xdr:spPr>
        <a:xfrm>
          <a:off x="2641111" y="9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78499</xdr:rowOff>
    </xdr:from>
    <xdr:to>
      <xdr:col>3</xdr:col>
      <xdr:colOff>3175</xdr:colOff>
      <xdr:row>58</xdr:row>
      <xdr:rowOff>8649</xdr:rowOff>
    </xdr:to>
    <xdr:sp macro="" textlink="">
      <xdr:nvSpPr>
        <xdr:cNvPr id="142" name="円/楕円 141"/>
        <xdr:cNvSpPr/>
      </xdr:nvSpPr>
      <xdr:spPr>
        <a:xfrm>
          <a:off x="1968500" y="98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25176</xdr:rowOff>
    </xdr:from>
    <xdr:ext cx="534377" cy="259045"/>
    <xdr:sp macro="" textlink="">
      <xdr:nvSpPr>
        <xdr:cNvPr id="143" name="テキスト ボックス 142"/>
        <xdr:cNvSpPr txBox="1"/>
      </xdr:nvSpPr>
      <xdr:spPr>
        <a:xfrm>
          <a:off x="1752111" y="96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82910</xdr:rowOff>
    </xdr:from>
    <xdr:to>
      <xdr:col>1</xdr:col>
      <xdr:colOff>485775</xdr:colOff>
      <xdr:row>58</xdr:row>
      <xdr:rowOff>13060</xdr:rowOff>
    </xdr:to>
    <xdr:sp macro="" textlink="">
      <xdr:nvSpPr>
        <xdr:cNvPr id="144" name="円/楕円 143"/>
        <xdr:cNvSpPr/>
      </xdr:nvSpPr>
      <xdr:spPr>
        <a:xfrm>
          <a:off x="1079500" y="98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29587</xdr:rowOff>
    </xdr:from>
    <xdr:ext cx="534377" cy="259045"/>
    <xdr:sp macro="" textlink="">
      <xdr:nvSpPr>
        <xdr:cNvPr id="145" name="テキスト ボックス 144"/>
        <xdr:cNvSpPr txBox="1"/>
      </xdr:nvSpPr>
      <xdr:spPr>
        <a:xfrm>
          <a:off x="863111" y="96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104839</xdr:rowOff>
    </xdr:from>
    <xdr:to>
      <xdr:col>6</xdr:col>
      <xdr:colOff>511175</xdr:colOff>
      <xdr:row>78</xdr:row>
      <xdr:rowOff>107792</xdr:rowOff>
    </xdr:to>
    <xdr:cxnSp macro="">
      <xdr:nvCxnSpPr>
        <xdr:cNvPr id="178" name="直線コネクタ 177"/>
        <xdr:cNvCxnSpPr/>
      </xdr:nvCxnSpPr>
      <xdr:spPr>
        <a:xfrm flipV="1">
          <a:off x="3797300" y="13477939"/>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102363</xdr:rowOff>
    </xdr:from>
    <xdr:to>
      <xdr:col>5</xdr:col>
      <xdr:colOff>358775</xdr:colOff>
      <xdr:row>78</xdr:row>
      <xdr:rowOff>107792</xdr:rowOff>
    </xdr:to>
    <xdr:cxnSp macro="">
      <xdr:nvCxnSpPr>
        <xdr:cNvPr id="181" name="直線コネクタ 180"/>
        <xdr:cNvCxnSpPr/>
      </xdr:nvCxnSpPr>
      <xdr:spPr>
        <a:xfrm>
          <a:off x="2908300" y="1347546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102363</xdr:rowOff>
    </xdr:from>
    <xdr:to>
      <xdr:col>4</xdr:col>
      <xdr:colOff>155575</xdr:colOff>
      <xdr:row>78</xdr:row>
      <xdr:rowOff>117411</xdr:rowOff>
    </xdr:to>
    <xdr:cxnSp macro="">
      <xdr:nvCxnSpPr>
        <xdr:cNvPr id="184" name="直線コネクタ 183"/>
        <xdr:cNvCxnSpPr/>
      </xdr:nvCxnSpPr>
      <xdr:spPr>
        <a:xfrm flipV="1">
          <a:off x="2019300" y="13475463"/>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81407</xdr:rowOff>
    </xdr:from>
    <xdr:to>
      <xdr:col>2</xdr:col>
      <xdr:colOff>638175</xdr:colOff>
      <xdr:row>78</xdr:row>
      <xdr:rowOff>117411</xdr:rowOff>
    </xdr:to>
    <xdr:cxnSp macro="">
      <xdr:nvCxnSpPr>
        <xdr:cNvPr id="187" name="直線コネクタ 186"/>
        <xdr:cNvCxnSpPr/>
      </xdr:nvCxnSpPr>
      <xdr:spPr>
        <a:xfrm>
          <a:off x="1130300" y="13454507"/>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54039</xdr:rowOff>
    </xdr:from>
    <xdr:to>
      <xdr:col>6</xdr:col>
      <xdr:colOff>561975</xdr:colOff>
      <xdr:row>78</xdr:row>
      <xdr:rowOff>155639</xdr:rowOff>
    </xdr:to>
    <xdr:sp macro="" textlink="">
      <xdr:nvSpPr>
        <xdr:cNvPr id="197" name="円/楕円 196"/>
        <xdr:cNvSpPr/>
      </xdr:nvSpPr>
      <xdr:spPr>
        <a:xfrm>
          <a:off x="45847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140416</xdr:rowOff>
    </xdr:from>
    <xdr:ext cx="469744" cy="259045"/>
    <xdr:sp macro="" textlink="">
      <xdr:nvSpPr>
        <xdr:cNvPr id="198" name="維持補修費該当値テキスト"/>
        <xdr:cNvSpPr txBox="1"/>
      </xdr:nvSpPr>
      <xdr:spPr>
        <a:xfrm>
          <a:off x="4686300" y="133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56992</xdr:rowOff>
    </xdr:from>
    <xdr:to>
      <xdr:col>5</xdr:col>
      <xdr:colOff>409575</xdr:colOff>
      <xdr:row>78</xdr:row>
      <xdr:rowOff>158592</xdr:rowOff>
    </xdr:to>
    <xdr:sp macro="" textlink="">
      <xdr:nvSpPr>
        <xdr:cNvPr id="199" name="円/楕円 198"/>
        <xdr:cNvSpPr/>
      </xdr:nvSpPr>
      <xdr:spPr>
        <a:xfrm>
          <a:off x="3746500" y="134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149719</xdr:rowOff>
    </xdr:from>
    <xdr:ext cx="469744" cy="259045"/>
    <xdr:sp macro="" textlink="">
      <xdr:nvSpPr>
        <xdr:cNvPr id="200" name="テキスト ボックス 199"/>
        <xdr:cNvSpPr txBox="1"/>
      </xdr:nvSpPr>
      <xdr:spPr>
        <a:xfrm>
          <a:off x="3562427" y="13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51563</xdr:rowOff>
    </xdr:from>
    <xdr:to>
      <xdr:col>4</xdr:col>
      <xdr:colOff>206375</xdr:colOff>
      <xdr:row>78</xdr:row>
      <xdr:rowOff>153163</xdr:rowOff>
    </xdr:to>
    <xdr:sp macro="" textlink="">
      <xdr:nvSpPr>
        <xdr:cNvPr id="201" name="円/楕円 200"/>
        <xdr:cNvSpPr/>
      </xdr:nvSpPr>
      <xdr:spPr>
        <a:xfrm>
          <a:off x="2857500" y="13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144290</xdr:rowOff>
    </xdr:from>
    <xdr:ext cx="469744" cy="259045"/>
    <xdr:sp macro="" textlink="">
      <xdr:nvSpPr>
        <xdr:cNvPr id="202" name="テキスト ボックス 201"/>
        <xdr:cNvSpPr txBox="1"/>
      </xdr:nvSpPr>
      <xdr:spPr>
        <a:xfrm>
          <a:off x="2673427" y="135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66611</xdr:rowOff>
    </xdr:from>
    <xdr:to>
      <xdr:col>3</xdr:col>
      <xdr:colOff>3175</xdr:colOff>
      <xdr:row>78</xdr:row>
      <xdr:rowOff>168211</xdr:rowOff>
    </xdr:to>
    <xdr:sp macro="" textlink="">
      <xdr:nvSpPr>
        <xdr:cNvPr id="203" name="円/楕円 202"/>
        <xdr:cNvSpPr/>
      </xdr:nvSpPr>
      <xdr:spPr>
        <a:xfrm>
          <a:off x="1968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159338</xdr:rowOff>
    </xdr:from>
    <xdr:ext cx="469744" cy="259045"/>
    <xdr:sp macro="" textlink="">
      <xdr:nvSpPr>
        <xdr:cNvPr id="204" name="テキスト ボックス 203"/>
        <xdr:cNvSpPr txBox="1"/>
      </xdr:nvSpPr>
      <xdr:spPr>
        <a:xfrm>
          <a:off x="1784427"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30607</xdr:rowOff>
    </xdr:from>
    <xdr:to>
      <xdr:col>1</xdr:col>
      <xdr:colOff>485775</xdr:colOff>
      <xdr:row>78</xdr:row>
      <xdr:rowOff>132207</xdr:rowOff>
    </xdr:to>
    <xdr:sp macro="" textlink="">
      <xdr:nvSpPr>
        <xdr:cNvPr id="205" name="円/楕円 204"/>
        <xdr:cNvSpPr/>
      </xdr:nvSpPr>
      <xdr:spPr>
        <a:xfrm>
          <a:off x="1079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123334</xdr:rowOff>
    </xdr:from>
    <xdr:ext cx="469744" cy="259045"/>
    <xdr:sp macro="" textlink="">
      <xdr:nvSpPr>
        <xdr:cNvPr id="206" name="テキスト ボックス 205"/>
        <xdr:cNvSpPr txBox="1"/>
      </xdr:nvSpPr>
      <xdr:spPr>
        <a:xfrm>
          <a:off x="895427"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57066</xdr:rowOff>
    </xdr:from>
    <xdr:to>
      <xdr:col>6</xdr:col>
      <xdr:colOff>511175</xdr:colOff>
      <xdr:row>94</xdr:row>
      <xdr:rowOff>121467</xdr:rowOff>
    </xdr:to>
    <xdr:cxnSp macro="">
      <xdr:nvCxnSpPr>
        <xdr:cNvPr id="238" name="直線コネクタ 237"/>
        <xdr:cNvCxnSpPr/>
      </xdr:nvCxnSpPr>
      <xdr:spPr>
        <a:xfrm flipV="1">
          <a:off x="3797300" y="16173366"/>
          <a:ext cx="8382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135309</xdr:rowOff>
    </xdr:from>
    <xdr:ext cx="599010" cy="259045"/>
    <xdr:sp macro="" textlink="">
      <xdr:nvSpPr>
        <xdr:cNvPr id="239" name="扶助費平均値テキスト"/>
        <xdr:cNvSpPr txBox="1"/>
      </xdr:nvSpPr>
      <xdr:spPr>
        <a:xfrm>
          <a:off x="4686300" y="16251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121467</xdr:rowOff>
    </xdr:from>
    <xdr:to>
      <xdr:col>5</xdr:col>
      <xdr:colOff>358775</xdr:colOff>
      <xdr:row>94</xdr:row>
      <xdr:rowOff>145338</xdr:rowOff>
    </xdr:to>
    <xdr:cxnSp macro="">
      <xdr:nvCxnSpPr>
        <xdr:cNvPr id="241" name="直線コネクタ 240"/>
        <xdr:cNvCxnSpPr/>
      </xdr:nvCxnSpPr>
      <xdr:spPr>
        <a:xfrm flipV="1">
          <a:off x="2908300" y="16237767"/>
          <a:ext cx="8890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135472</xdr:rowOff>
    </xdr:from>
    <xdr:ext cx="599010" cy="259045"/>
    <xdr:sp macro="" textlink="">
      <xdr:nvSpPr>
        <xdr:cNvPr id="243" name="テキスト ボックス 242"/>
        <xdr:cNvSpPr txBox="1"/>
      </xdr:nvSpPr>
      <xdr:spPr>
        <a:xfrm>
          <a:off x="3497794" y="1642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145338</xdr:rowOff>
    </xdr:from>
    <xdr:to>
      <xdr:col>4</xdr:col>
      <xdr:colOff>155575</xdr:colOff>
      <xdr:row>95</xdr:row>
      <xdr:rowOff>48794</xdr:rowOff>
    </xdr:to>
    <xdr:cxnSp macro="">
      <xdr:nvCxnSpPr>
        <xdr:cNvPr id="244" name="直線コネクタ 243"/>
        <xdr:cNvCxnSpPr/>
      </xdr:nvCxnSpPr>
      <xdr:spPr>
        <a:xfrm flipV="1">
          <a:off x="2019300" y="16261638"/>
          <a:ext cx="889000" cy="7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5159</xdr:rowOff>
    </xdr:from>
    <xdr:ext cx="599010" cy="259045"/>
    <xdr:sp macro="" textlink="">
      <xdr:nvSpPr>
        <xdr:cNvPr id="246" name="テキスト ボックス 245"/>
        <xdr:cNvSpPr txBox="1"/>
      </xdr:nvSpPr>
      <xdr:spPr>
        <a:xfrm>
          <a:off x="2608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48794</xdr:rowOff>
    </xdr:from>
    <xdr:to>
      <xdr:col>2</xdr:col>
      <xdr:colOff>638175</xdr:colOff>
      <xdr:row>95</xdr:row>
      <xdr:rowOff>68605</xdr:rowOff>
    </xdr:to>
    <xdr:cxnSp macro="">
      <xdr:nvCxnSpPr>
        <xdr:cNvPr id="247" name="直線コネクタ 246"/>
        <xdr:cNvCxnSpPr/>
      </xdr:nvCxnSpPr>
      <xdr:spPr>
        <a:xfrm flipV="1">
          <a:off x="1130300" y="16336544"/>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70473</xdr:rowOff>
    </xdr:from>
    <xdr:ext cx="599010" cy="259045"/>
    <xdr:sp macro="" textlink="">
      <xdr:nvSpPr>
        <xdr:cNvPr id="249" name="テキスト ボックス 248"/>
        <xdr:cNvSpPr txBox="1"/>
      </xdr:nvSpPr>
      <xdr:spPr>
        <a:xfrm>
          <a:off x="1719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90557</xdr:rowOff>
    </xdr:from>
    <xdr:ext cx="599010" cy="259045"/>
    <xdr:sp macro="" textlink="">
      <xdr:nvSpPr>
        <xdr:cNvPr id="251" name="テキスト ボックス 250"/>
        <xdr:cNvSpPr txBox="1"/>
      </xdr:nvSpPr>
      <xdr:spPr>
        <a:xfrm>
          <a:off x="830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6266</xdr:rowOff>
    </xdr:from>
    <xdr:to>
      <xdr:col>6</xdr:col>
      <xdr:colOff>561975</xdr:colOff>
      <xdr:row>94</xdr:row>
      <xdr:rowOff>107866</xdr:rowOff>
    </xdr:to>
    <xdr:sp macro="" textlink="">
      <xdr:nvSpPr>
        <xdr:cNvPr id="257" name="円/楕円 256"/>
        <xdr:cNvSpPr/>
      </xdr:nvSpPr>
      <xdr:spPr>
        <a:xfrm>
          <a:off x="4584700" y="161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29143</xdr:rowOff>
    </xdr:from>
    <xdr:ext cx="599010" cy="259045"/>
    <xdr:sp macro="" textlink="">
      <xdr:nvSpPr>
        <xdr:cNvPr id="258" name="扶助費該当値テキスト"/>
        <xdr:cNvSpPr txBox="1"/>
      </xdr:nvSpPr>
      <xdr:spPr>
        <a:xfrm>
          <a:off x="4686300" y="1597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142,591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70667</xdr:rowOff>
    </xdr:from>
    <xdr:to>
      <xdr:col>5</xdr:col>
      <xdr:colOff>409575</xdr:colOff>
      <xdr:row>95</xdr:row>
      <xdr:rowOff>817</xdr:rowOff>
    </xdr:to>
    <xdr:sp macro="" textlink="">
      <xdr:nvSpPr>
        <xdr:cNvPr id="259" name="円/楕円 258"/>
        <xdr:cNvSpPr/>
      </xdr:nvSpPr>
      <xdr:spPr>
        <a:xfrm>
          <a:off x="3746500" y="161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17344</xdr:rowOff>
    </xdr:from>
    <xdr:ext cx="599010" cy="259045"/>
    <xdr:sp macro="" textlink="">
      <xdr:nvSpPr>
        <xdr:cNvPr id="260" name="テキスト ボックス 259"/>
        <xdr:cNvSpPr txBox="1"/>
      </xdr:nvSpPr>
      <xdr:spPr>
        <a:xfrm>
          <a:off x="3497794" y="1596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94538</xdr:rowOff>
    </xdr:from>
    <xdr:to>
      <xdr:col>4</xdr:col>
      <xdr:colOff>206375</xdr:colOff>
      <xdr:row>95</xdr:row>
      <xdr:rowOff>24688</xdr:rowOff>
    </xdr:to>
    <xdr:sp macro="" textlink="">
      <xdr:nvSpPr>
        <xdr:cNvPr id="261" name="円/楕円 260"/>
        <xdr:cNvSpPr/>
      </xdr:nvSpPr>
      <xdr:spPr>
        <a:xfrm>
          <a:off x="2857500" y="162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41215</xdr:rowOff>
    </xdr:from>
    <xdr:ext cx="599010" cy="259045"/>
    <xdr:sp macro="" textlink="">
      <xdr:nvSpPr>
        <xdr:cNvPr id="262" name="テキスト ボックス 261"/>
        <xdr:cNvSpPr txBox="1"/>
      </xdr:nvSpPr>
      <xdr:spPr>
        <a:xfrm>
          <a:off x="2608794" y="1598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134,482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169444</xdr:rowOff>
    </xdr:from>
    <xdr:to>
      <xdr:col>3</xdr:col>
      <xdr:colOff>3175</xdr:colOff>
      <xdr:row>95</xdr:row>
      <xdr:rowOff>99594</xdr:rowOff>
    </xdr:to>
    <xdr:sp macro="" textlink="">
      <xdr:nvSpPr>
        <xdr:cNvPr id="263" name="円/楕円 262"/>
        <xdr:cNvSpPr/>
      </xdr:nvSpPr>
      <xdr:spPr>
        <a:xfrm>
          <a:off x="1968500" y="16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116121</xdr:rowOff>
    </xdr:from>
    <xdr:ext cx="599010" cy="259045"/>
    <xdr:sp macro="" textlink="">
      <xdr:nvSpPr>
        <xdr:cNvPr id="264" name="テキスト ボックス 263"/>
        <xdr:cNvSpPr txBox="1"/>
      </xdr:nvSpPr>
      <xdr:spPr>
        <a:xfrm>
          <a:off x="1719794" y="1606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17805</xdr:rowOff>
    </xdr:from>
    <xdr:to>
      <xdr:col>1</xdr:col>
      <xdr:colOff>485775</xdr:colOff>
      <xdr:row>95</xdr:row>
      <xdr:rowOff>119405</xdr:rowOff>
    </xdr:to>
    <xdr:sp macro="" textlink="">
      <xdr:nvSpPr>
        <xdr:cNvPr id="265" name="円/楕円 264"/>
        <xdr:cNvSpPr/>
      </xdr:nvSpPr>
      <xdr:spPr>
        <a:xfrm>
          <a:off x="1079500" y="163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135932</xdr:rowOff>
    </xdr:from>
    <xdr:ext cx="599010" cy="259045"/>
    <xdr:sp macro="" textlink="">
      <xdr:nvSpPr>
        <xdr:cNvPr id="266" name="テキスト ボックス 265"/>
        <xdr:cNvSpPr txBox="1"/>
      </xdr:nvSpPr>
      <xdr:spPr>
        <a:xfrm>
          <a:off x="830794" y="1608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82931</xdr:rowOff>
    </xdr:from>
    <xdr:to>
      <xdr:col>15</xdr:col>
      <xdr:colOff>180975</xdr:colOff>
      <xdr:row>34</xdr:row>
      <xdr:rowOff>149263</xdr:rowOff>
    </xdr:to>
    <xdr:cxnSp macro="">
      <xdr:nvCxnSpPr>
        <xdr:cNvPr id="296" name="直線コネクタ 295"/>
        <xdr:cNvCxnSpPr/>
      </xdr:nvCxnSpPr>
      <xdr:spPr>
        <a:xfrm>
          <a:off x="9639300" y="5912231"/>
          <a:ext cx="8382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80645</xdr:rowOff>
    </xdr:from>
    <xdr:to>
      <xdr:col>14</xdr:col>
      <xdr:colOff>28575</xdr:colOff>
      <xdr:row>34</xdr:row>
      <xdr:rowOff>82931</xdr:rowOff>
    </xdr:to>
    <xdr:cxnSp macro="">
      <xdr:nvCxnSpPr>
        <xdr:cNvPr id="299" name="直線コネクタ 298"/>
        <xdr:cNvCxnSpPr/>
      </xdr:nvCxnSpPr>
      <xdr:spPr>
        <a:xfrm>
          <a:off x="8750300" y="59099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73330</xdr:rowOff>
    </xdr:from>
    <xdr:to>
      <xdr:col>12</xdr:col>
      <xdr:colOff>511175</xdr:colOff>
      <xdr:row>34</xdr:row>
      <xdr:rowOff>80645</xdr:rowOff>
    </xdr:to>
    <xdr:cxnSp macro="">
      <xdr:nvCxnSpPr>
        <xdr:cNvPr id="302" name="直線コネクタ 301"/>
        <xdr:cNvCxnSpPr/>
      </xdr:nvCxnSpPr>
      <xdr:spPr>
        <a:xfrm>
          <a:off x="7861300" y="590263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71920</xdr:rowOff>
    </xdr:from>
    <xdr:to>
      <xdr:col>11</xdr:col>
      <xdr:colOff>307975</xdr:colOff>
      <xdr:row>34</xdr:row>
      <xdr:rowOff>73330</xdr:rowOff>
    </xdr:to>
    <xdr:cxnSp macro="">
      <xdr:nvCxnSpPr>
        <xdr:cNvPr id="305" name="直線コネクタ 304"/>
        <xdr:cNvCxnSpPr/>
      </xdr:nvCxnSpPr>
      <xdr:spPr>
        <a:xfrm>
          <a:off x="6972300" y="590122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98463</xdr:rowOff>
    </xdr:from>
    <xdr:to>
      <xdr:col>15</xdr:col>
      <xdr:colOff>231775</xdr:colOff>
      <xdr:row>35</xdr:row>
      <xdr:rowOff>28613</xdr:rowOff>
    </xdr:to>
    <xdr:sp macro="" textlink="">
      <xdr:nvSpPr>
        <xdr:cNvPr id="315" name="円/楕円 314"/>
        <xdr:cNvSpPr/>
      </xdr:nvSpPr>
      <xdr:spPr>
        <a:xfrm>
          <a:off x="10426700" y="59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76890</xdr:rowOff>
    </xdr:from>
    <xdr:ext cx="534377" cy="259045"/>
    <xdr:sp macro="" textlink="">
      <xdr:nvSpPr>
        <xdr:cNvPr id="316" name="補助費等該当値テキスト"/>
        <xdr:cNvSpPr txBox="1"/>
      </xdr:nvSpPr>
      <xdr:spPr>
        <a:xfrm>
          <a:off x="10528300" y="59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32131</xdr:rowOff>
    </xdr:from>
    <xdr:to>
      <xdr:col>14</xdr:col>
      <xdr:colOff>79375</xdr:colOff>
      <xdr:row>34</xdr:row>
      <xdr:rowOff>133731</xdr:rowOff>
    </xdr:to>
    <xdr:sp macro="" textlink="">
      <xdr:nvSpPr>
        <xdr:cNvPr id="317" name="円/楕円 316"/>
        <xdr:cNvSpPr/>
      </xdr:nvSpPr>
      <xdr:spPr>
        <a:xfrm>
          <a:off x="9588500" y="58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124858</xdr:rowOff>
    </xdr:from>
    <xdr:ext cx="534377" cy="259045"/>
    <xdr:sp macro="" textlink="">
      <xdr:nvSpPr>
        <xdr:cNvPr id="318" name="テキスト ボックス 317"/>
        <xdr:cNvSpPr txBox="1"/>
      </xdr:nvSpPr>
      <xdr:spPr>
        <a:xfrm>
          <a:off x="9372111" y="59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29845</xdr:rowOff>
    </xdr:from>
    <xdr:to>
      <xdr:col>12</xdr:col>
      <xdr:colOff>561975</xdr:colOff>
      <xdr:row>34</xdr:row>
      <xdr:rowOff>131445</xdr:rowOff>
    </xdr:to>
    <xdr:sp macro="" textlink="">
      <xdr:nvSpPr>
        <xdr:cNvPr id="319" name="円/楕円 318"/>
        <xdr:cNvSpPr/>
      </xdr:nvSpPr>
      <xdr:spPr>
        <a:xfrm>
          <a:off x="8699500" y="5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122572</xdr:rowOff>
    </xdr:from>
    <xdr:ext cx="534377" cy="259045"/>
    <xdr:sp macro="" textlink="">
      <xdr:nvSpPr>
        <xdr:cNvPr id="320" name="テキスト ボックス 319"/>
        <xdr:cNvSpPr txBox="1"/>
      </xdr:nvSpPr>
      <xdr:spPr>
        <a:xfrm>
          <a:off x="8483111" y="59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22530</xdr:rowOff>
    </xdr:from>
    <xdr:to>
      <xdr:col>11</xdr:col>
      <xdr:colOff>358775</xdr:colOff>
      <xdr:row>34</xdr:row>
      <xdr:rowOff>124130</xdr:rowOff>
    </xdr:to>
    <xdr:sp macro="" textlink="">
      <xdr:nvSpPr>
        <xdr:cNvPr id="321" name="円/楕円 320"/>
        <xdr:cNvSpPr/>
      </xdr:nvSpPr>
      <xdr:spPr>
        <a:xfrm>
          <a:off x="7810500" y="58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115257</xdr:rowOff>
    </xdr:from>
    <xdr:ext cx="534377" cy="259045"/>
    <xdr:sp macro="" textlink="">
      <xdr:nvSpPr>
        <xdr:cNvPr id="322" name="テキスト ボックス 321"/>
        <xdr:cNvSpPr txBox="1"/>
      </xdr:nvSpPr>
      <xdr:spPr>
        <a:xfrm>
          <a:off x="7594111" y="59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21120</xdr:rowOff>
    </xdr:from>
    <xdr:to>
      <xdr:col>10</xdr:col>
      <xdr:colOff>155575</xdr:colOff>
      <xdr:row>34</xdr:row>
      <xdr:rowOff>122720</xdr:rowOff>
    </xdr:to>
    <xdr:sp macro="" textlink="">
      <xdr:nvSpPr>
        <xdr:cNvPr id="323" name="円/楕円 322"/>
        <xdr:cNvSpPr/>
      </xdr:nvSpPr>
      <xdr:spPr>
        <a:xfrm>
          <a:off x="6921500" y="58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113847</xdr:rowOff>
    </xdr:from>
    <xdr:ext cx="534377" cy="259045"/>
    <xdr:sp macro="" textlink="">
      <xdr:nvSpPr>
        <xdr:cNvPr id="324" name="テキスト ボックス 323"/>
        <xdr:cNvSpPr txBox="1"/>
      </xdr:nvSpPr>
      <xdr:spPr>
        <a:xfrm>
          <a:off x="6705111" y="5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103239</xdr:rowOff>
    </xdr:from>
    <xdr:to>
      <xdr:col>15</xdr:col>
      <xdr:colOff>180975</xdr:colOff>
      <xdr:row>54</xdr:row>
      <xdr:rowOff>149050</xdr:rowOff>
    </xdr:to>
    <xdr:cxnSp macro="">
      <xdr:nvCxnSpPr>
        <xdr:cNvPr id="352" name="直線コネクタ 351"/>
        <xdr:cNvCxnSpPr/>
      </xdr:nvCxnSpPr>
      <xdr:spPr>
        <a:xfrm>
          <a:off x="9639300" y="9361539"/>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153005</xdr:rowOff>
    </xdr:from>
    <xdr:to>
      <xdr:col>14</xdr:col>
      <xdr:colOff>28575</xdr:colOff>
      <xdr:row>54</xdr:row>
      <xdr:rowOff>103239</xdr:rowOff>
    </xdr:to>
    <xdr:cxnSp macro="">
      <xdr:nvCxnSpPr>
        <xdr:cNvPr id="355" name="直線コネクタ 354"/>
        <xdr:cNvCxnSpPr/>
      </xdr:nvCxnSpPr>
      <xdr:spPr>
        <a:xfrm>
          <a:off x="8750300" y="9239855"/>
          <a:ext cx="889000" cy="1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7" name="テキスト ボックス 356"/>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153005</xdr:rowOff>
    </xdr:from>
    <xdr:to>
      <xdr:col>12</xdr:col>
      <xdr:colOff>511175</xdr:colOff>
      <xdr:row>55</xdr:row>
      <xdr:rowOff>346</xdr:rowOff>
    </xdr:to>
    <xdr:cxnSp macro="">
      <xdr:nvCxnSpPr>
        <xdr:cNvPr id="358" name="直線コネクタ 357"/>
        <xdr:cNvCxnSpPr/>
      </xdr:nvCxnSpPr>
      <xdr:spPr>
        <a:xfrm flipV="1">
          <a:off x="7861300" y="9239855"/>
          <a:ext cx="889000" cy="19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75257</xdr:rowOff>
    </xdr:from>
    <xdr:to>
      <xdr:col>11</xdr:col>
      <xdr:colOff>307975</xdr:colOff>
      <xdr:row>55</xdr:row>
      <xdr:rowOff>346</xdr:rowOff>
    </xdr:to>
    <xdr:cxnSp macro="">
      <xdr:nvCxnSpPr>
        <xdr:cNvPr id="361" name="直線コネクタ 360"/>
        <xdr:cNvCxnSpPr/>
      </xdr:nvCxnSpPr>
      <xdr:spPr>
        <a:xfrm>
          <a:off x="6972300" y="9162107"/>
          <a:ext cx="889000" cy="2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3" name="テキスト ボックス 362"/>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98250</xdr:rowOff>
    </xdr:from>
    <xdr:to>
      <xdr:col>15</xdr:col>
      <xdr:colOff>231775</xdr:colOff>
      <xdr:row>55</xdr:row>
      <xdr:rowOff>28400</xdr:rowOff>
    </xdr:to>
    <xdr:sp macro="" textlink="">
      <xdr:nvSpPr>
        <xdr:cNvPr id="371" name="円/楕円 370"/>
        <xdr:cNvSpPr/>
      </xdr:nvSpPr>
      <xdr:spPr>
        <a:xfrm>
          <a:off x="10426700" y="93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76677</xdr:rowOff>
    </xdr:from>
    <xdr:ext cx="534377" cy="259045"/>
    <xdr:sp macro="" textlink="">
      <xdr:nvSpPr>
        <xdr:cNvPr id="372" name="普通建設事業費該当値テキスト"/>
        <xdr:cNvSpPr txBox="1"/>
      </xdr:nvSpPr>
      <xdr:spPr>
        <a:xfrm>
          <a:off x="10528300" y="933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49,591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52439</xdr:rowOff>
    </xdr:from>
    <xdr:to>
      <xdr:col>14</xdr:col>
      <xdr:colOff>79375</xdr:colOff>
      <xdr:row>54</xdr:row>
      <xdr:rowOff>154039</xdr:rowOff>
    </xdr:to>
    <xdr:sp macro="" textlink="">
      <xdr:nvSpPr>
        <xdr:cNvPr id="373" name="円/楕円 372"/>
        <xdr:cNvSpPr/>
      </xdr:nvSpPr>
      <xdr:spPr>
        <a:xfrm>
          <a:off x="9588500" y="9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145166</xdr:rowOff>
    </xdr:from>
    <xdr:ext cx="534377" cy="259045"/>
    <xdr:sp macro="" textlink="">
      <xdr:nvSpPr>
        <xdr:cNvPr id="374" name="テキスト ボックス 373"/>
        <xdr:cNvSpPr txBox="1"/>
      </xdr:nvSpPr>
      <xdr:spPr>
        <a:xfrm>
          <a:off x="9372111" y="94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102205</xdr:rowOff>
    </xdr:from>
    <xdr:to>
      <xdr:col>12</xdr:col>
      <xdr:colOff>561975</xdr:colOff>
      <xdr:row>54</xdr:row>
      <xdr:rowOff>32355</xdr:rowOff>
    </xdr:to>
    <xdr:sp macro="" textlink="">
      <xdr:nvSpPr>
        <xdr:cNvPr id="375" name="円/楕円 374"/>
        <xdr:cNvSpPr/>
      </xdr:nvSpPr>
      <xdr:spPr>
        <a:xfrm>
          <a:off x="8699500" y="918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48882</xdr:rowOff>
    </xdr:from>
    <xdr:ext cx="534377" cy="259045"/>
    <xdr:sp macro="" textlink="">
      <xdr:nvSpPr>
        <xdr:cNvPr id="376" name="テキスト ボックス 375"/>
        <xdr:cNvSpPr txBox="1"/>
      </xdr:nvSpPr>
      <xdr:spPr>
        <a:xfrm>
          <a:off x="8483111" y="896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120996</xdr:rowOff>
    </xdr:from>
    <xdr:to>
      <xdr:col>11</xdr:col>
      <xdr:colOff>358775</xdr:colOff>
      <xdr:row>55</xdr:row>
      <xdr:rowOff>51146</xdr:rowOff>
    </xdr:to>
    <xdr:sp macro="" textlink="">
      <xdr:nvSpPr>
        <xdr:cNvPr id="377" name="円/楕円 376"/>
        <xdr:cNvSpPr/>
      </xdr:nvSpPr>
      <xdr:spPr>
        <a:xfrm>
          <a:off x="7810500" y="937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42273</xdr:rowOff>
    </xdr:from>
    <xdr:ext cx="534377" cy="259045"/>
    <xdr:sp macro="" textlink="">
      <xdr:nvSpPr>
        <xdr:cNvPr id="378" name="テキスト ボックス 377"/>
        <xdr:cNvSpPr txBox="1"/>
      </xdr:nvSpPr>
      <xdr:spPr>
        <a:xfrm>
          <a:off x="7594111" y="947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24457</xdr:rowOff>
    </xdr:from>
    <xdr:to>
      <xdr:col>10</xdr:col>
      <xdr:colOff>155575</xdr:colOff>
      <xdr:row>53</xdr:row>
      <xdr:rowOff>126057</xdr:rowOff>
    </xdr:to>
    <xdr:sp macro="" textlink="">
      <xdr:nvSpPr>
        <xdr:cNvPr id="379" name="円/楕円 378"/>
        <xdr:cNvSpPr/>
      </xdr:nvSpPr>
      <xdr:spPr>
        <a:xfrm>
          <a:off x="6921500" y="91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142584</xdr:rowOff>
    </xdr:from>
    <xdr:ext cx="534377" cy="259045"/>
    <xdr:sp macro="" textlink="">
      <xdr:nvSpPr>
        <xdr:cNvPr id="380" name="テキスト ボックス 379"/>
        <xdr:cNvSpPr txBox="1"/>
      </xdr:nvSpPr>
      <xdr:spPr>
        <a:xfrm>
          <a:off x="6705111" y="88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101562</xdr:rowOff>
    </xdr:from>
    <xdr:to>
      <xdr:col>15</xdr:col>
      <xdr:colOff>180975</xdr:colOff>
      <xdr:row>74</xdr:row>
      <xdr:rowOff>49479</xdr:rowOff>
    </xdr:to>
    <xdr:cxnSp macro="">
      <xdr:nvCxnSpPr>
        <xdr:cNvPr id="409" name="直線コネクタ 408"/>
        <xdr:cNvCxnSpPr/>
      </xdr:nvCxnSpPr>
      <xdr:spPr>
        <a:xfrm>
          <a:off x="9639300" y="12617412"/>
          <a:ext cx="838200" cy="1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63288</xdr:rowOff>
    </xdr:from>
    <xdr:ext cx="534377" cy="259045"/>
    <xdr:sp macro="" textlink="">
      <xdr:nvSpPr>
        <xdr:cNvPr id="410" name="普通建設事業費 （ うち新規整備　）平均値テキスト"/>
        <xdr:cNvSpPr txBox="1"/>
      </xdr:nvSpPr>
      <xdr:spPr>
        <a:xfrm>
          <a:off x="10528300" y="12922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101562</xdr:rowOff>
    </xdr:from>
    <xdr:to>
      <xdr:col>14</xdr:col>
      <xdr:colOff>28575</xdr:colOff>
      <xdr:row>74</xdr:row>
      <xdr:rowOff>77559</xdr:rowOff>
    </xdr:to>
    <xdr:cxnSp macro="">
      <xdr:nvCxnSpPr>
        <xdr:cNvPr id="412" name="直線コネクタ 411"/>
        <xdr:cNvCxnSpPr/>
      </xdr:nvCxnSpPr>
      <xdr:spPr>
        <a:xfrm flipV="1">
          <a:off x="8750300" y="12617412"/>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151871</xdr:rowOff>
    </xdr:from>
    <xdr:ext cx="534377" cy="259045"/>
    <xdr:sp macro="" textlink="">
      <xdr:nvSpPr>
        <xdr:cNvPr id="414" name="テキスト ボックス 413"/>
        <xdr:cNvSpPr txBox="1"/>
      </xdr:nvSpPr>
      <xdr:spPr>
        <a:xfrm>
          <a:off x="9372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120667</xdr:rowOff>
    </xdr:from>
    <xdr:ext cx="534377" cy="259045"/>
    <xdr:sp macro="" textlink="">
      <xdr:nvSpPr>
        <xdr:cNvPr id="416" name="テキスト ボックス 415"/>
        <xdr:cNvSpPr txBox="1"/>
      </xdr:nvSpPr>
      <xdr:spPr>
        <a:xfrm>
          <a:off x="848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170129</xdr:rowOff>
    </xdr:from>
    <xdr:to>
      <xdr:col>15</xdr:col>
      <xdr:colOff>231775</xdr:colOff>
      <xdr:row>74</xdr:row>
      <xdr:rowOff>100279</xdr:rowOff>
    </xdr:to>
    <xdr:sp macro="" textlink="">
      <xdr:nvSpPr>
        <xdr:cNvPr id="422" name="円/楕円 421"/>
        <xdr:cNvSpPr/>
      </xdr:nvSpPr>
      <xdr:spPr>
        <a:xfrm>
          <a:off x="10426700" y="126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21556</xdr:rowOff>
    </xdr:from>
    <xdr:ext cx="534377" cy="259045"/>
    <xdr:sp macro="" textlink="">
      <xdr:nvSpPr>
        <xdr:cNvPr id="423" name="普通建設事業費 （ うち新規整備　）該当値テキスト"/>
        <xdr:cNvSpPr txBox="1"/>
      </xdr:nvSpPr>
      <xdr:spPr>
        <a:xfrm>
          <a:off x="10528300" y="125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50762</xdr:rowOff>
    </xdr:from>
    <xdr:to>
      <xdr:col>14</xdr:col>
      <xdr:colOff>79375</xdr:colOff>
      <xdr:row>73</xdr:row>
      <xdr:rowOff>152362</xdr:rowOff>
    </xdr:to>
    <xdr:sp macro="" textlink="">
      <xdr:nvSpPr>
        <xdr:cNvPr id="424" name="円/楕円 423"/>
        <xdr:cNvSpPr/>
      </xdr:nvSpPr>
      <xdr:spPr>
        <a:xfrm>
          <a:off x="9588500" y="125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168889</xdr:rowOff>
    </xdr:from>
    <xdr:ext cx="534377" cy="259045"/>
    <xdr:sp macro="" textlink="">
      <xdr:nvSpPr>
        <xdr:cNvPr id="425" name="テキスト ボックス 424"/>
        <xdr:cNvSpPr txBox="1"/>
      </xdr:nvSpPr>
      <xdr:spPr>
        <a:xfrm>
          <a:off x="9372111" y="123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26759</xdr:rowOff>
    </xdr:from>
    <xdr:to>
      <xdr:col>12</xdr:col>
      <xdr:colOff>561975</xdr:colOff>
      <xdr:row>74</xdr:row>
      <xdr:rowOff>128359</xdr:rowOff>
    </xdr:to>
    <xdr:sp macro="" textlink="">
      <xdr:nvSpPr>
        <xdr:cNvPr id="426" name="円/楕円 425"/>
        <xdr:cNvSpPr/>
      </xdr:nvSpPr>
      <xdr:spPr>
        <a:xfrm>
          <a:off x="8699500" y="127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144886</xdr:rowOff>
    </xdr:from>
    <xdr:ext cx="534377" cy="259045"/>
    <xdr:sp macro="" textlink="">
      <xdr:nvSpPr>
        <xdr:cNvPr id="427" name="テキスト ボックス 426"/>
        <xdr:cNvSpPr txBox="1"/>
      </xdr:nvSpPr>
      <xdr:spPr>
        <a:xfrm>
          <a:off x="8483111" y="124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141587</xdr:rowOff>
    </xdr:from>
    <xdr:to>
      <xdr:col>15</xdr:col>
      <xdr:colOff>180975</xdr:colOff>
      <xdr:row>94</xdr:row>
      <xdr:rowOff>154730</xdr:rowOff>
    </xdr:to>
    <xdr:cxnSp macro="">
      <xdr:nvCxnSpPr>
        <xdr:cNvPr id="453" name="直線コネクタ 452"/>
        <xdr:cNvCxnSpPr/>
      </xdr:nvCxnSpPr>
      <xdr:spPr>
        <a:xfrm>
          <a:off x="9639300" y="16257887"/>
          <a:ext cx="8382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134238</xdr:rowOff>
    </xdr:from>
    <xdr:ext cx="534377" cy="259045"/>
    <xdr:sp macro="" textlink="">
      <xdr:nvSpPr>
        <xdr:cNvPr id="454" name="普通建設事業費 （ うち更新整備　）平均値テキスト"/>
        <xdr:cNvSpPr txBox="1"/>
      </xdr:nvSpPr>
      <xdr:spPr>
        <a:xfrm>
          <a:off x="10528300" y="1590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96838</xdr:rowOff>
    </xdr:from>
    <xdr:to>
      <xdr:col>14</xdr:col>
      <xdr:colOff>28575</xdr:colOff>
      <xdr:row>94</xdr:row>
      <xdr:rowOff>141587</xdr:rowOff>
    </xdr:to>
    <xdr:cxnSp macro="">
      <xdr:nvCxnSpPr>
        <xdr:cNvPr id="456" name="直線コネクタ 455"/>
        <xdr:cNvCxnSpPr/>
      </xdr:nvCxnSpPr>
      <xdr:spPr>
        <a:xfrm>
          <a:off x="8750300" y="16041688"/>
          <a:ext cx="889000" cy="2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58" name="テキスト ボックス 457"/>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0" name="テキスト ボックス 459"/>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103930</xdr:rowOff>
    </xdr:from>
    <xdr:to>
      <xdr:col>15</xdr:col>
      <xdr:colOff>231775</xdr:colOff>
      <xdr:row>95</xdr:row>
      <xdr:rowOff>34080</xdr:rowOff>
    </xdr:to>
    <xdr:sp macro="" textlink="">
      <xdr:nvSpPr>
        <xdr:cNvPr id="466" name="円/楕円 465"/>
        <xdr:cNvSpPr/>
      </xdr:nvSpPr>
      <xdr:spPr>
        <a:xfrm>
          <a:off x="10426700" y="162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82357</xdr:rowOff>
    </xdr:from>
    <xdr:ext cx="534377" cy="259045"/>
    <xdr:sp macro="" textlink="">
      <xdr:nvSpPr>
        <xdr:cNvPr id="467" name="普通建設事業費 （ うち更新整備　）該当値テキスト"/>
        <xdr:cNvSpPr txBox="1"/>
      </xdr:nvSpPr>
      <xdr:spPr>
        <a:xfrm>
          <a:off x="10528300" y="1619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90787</xdr:rowOff>
    </xdr:from>
    <xdr:to>
      <xdr:col>14</xdr:col>
      <xdr:colOff>79375</xdr:colOff>
      <xdr:row>95</xdr:row>
      <xdr:rowOff>20937</xdr:rowOff>
    </xdr:to>
    <xdr:sp macro="" textlink="">
      <xdr:nvSpPr>
        <xdr:cNvPr id="468" name="円/楕円 467"/>
        <xdr:cNvSpPr/>
      </xdr:nvSpPr>
      <xdr:spPr>
        <a:xfrm>
          <a:off x="9588500" y="162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37464</xdr:rowOff>
    </xdr:from>
    <xdr:ext cx="534377" cy="259045"/>
    <xdr:sp macro="" textlink="">
      <xdr:nvSpPr>
        <xdr:cNvPr id="469" name="テキスト ボックス 468"/>
        <xdr:cNvSpPr txBox="1"/>
      </xdr:nvSpPr>
      <xdr:spPr>
        <a:xfrm>
          <a:off x="9372111" y="159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46038</xdr:rowOff>
    </xdr:from>
    <xdr:to>
      <xdr:col>12</xdr:col>
      <xdr:colOff>561975</xdr:colOff>
      <xdr:row>93</xdr:row>
      <xdr:rowOff>147638</xdr:rowOff>
    </xdr:to>
    <xdr:sp macro="" textlink="">
      <xdr:nvSpPr>
        <xdr:cNvPr id="470" name="円/楕円 469"/>
        <xdr:cNvSpPr/>
      </xdr:nvSpPr>
      <xdr:spPr>
        <a:xfrm>
          <a:off x="8699500" y="159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164165</xdr:rowOff>
    </xdr:from>
    <xdr:ext cx="534377" cy="259045"/>
    <xdr:sp macro="" textlink="">
      <xdr:nvSpPr>
        <xdr:cNvPr id="471" name="テキスト ボックス 470"/>
        <xdr:cNvSpPr txBox="1"/>
      </xdr:nvSpPr>
      <xdr:spPr>
        <a:xfrm>
          <a:off x="8483111" y="157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249299" cy="259045"/>
    <xdr:sp macro="" textlink="">
      <xdr:nvSpPr>
        <xdr:cNvPr id="520" name="災害復旧事業費該当値テキスト"/>
        <xdr:cNvSpPr txBox="1"/>
      </xdr:nvSpPr>
      <xdr:spPr>
        <a:xfrm>
          <a:off x="16370300" y="6596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5" name="円/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6" name="テキスト ボックス 52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7" name="円/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8" name="テキスト ボックス 52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155702</xdr:rowOff>
    </xdr:from>
    <xdr:to>
      <xdr:col>23</xdr:col>
      <xdr:colOff>517525</xdr:colOff>
      <xdr:row>77</xdr:row>
      <xdr:rowOff>4617</xdr:rowOff>
    </xdr:to>
    <xdr:cxnSp macro="">
      <xdr:nvCxnSpPr>
        <xdr:cNvPr id="607" name="直線コネクタ 606"/>
        <xdr:cNvCxnSpPr/>
      </xdr:nvCxnSpPr>
      <xdr:spPr>
        <a:xfrm>
          <a:off x="15481300" y="13185902"/>
          <a:ext cx="8382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155702</xdr:rowOff>
    </xdr:from>
    <xdr:to>
      <xdr:col>22</xdr:col>
      <xdr:colOff>365125</xdr:colOff>
      <xdr:row>77</xdr:row>
      <xdr:rowOff>28848</xdr:rowOff>
    </xdr:to>
    <xdr:cxnSp macro="">
      <xdr:nvCxnSpPr>
        <xdr:cNvPr id="610" name="直線コネクタ 609"/>
        <xdr:cNvCxnSpPr/>
      </xdr:nvCxnSpPr>
      <xdr:spPr>
        <a:xfrm flipV="1">
          <a:off x="14592300" y="13185902"/>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9437</xdr:rowOff>
    </xdr:from>
    <xdr:to>
      <xdr:col>21</xdr:col>
      <xdr:colOff>161925</xdr:colOff>
      <xdr:row>77</xdr:row>
      <xdr:rowOff>28848</xdr:rowOff>
    </xdr:to>
    <xdr:cxnSp macro="">
      <xdr:nvCxnSpPr>
        <xdr:cNvPr id="613" name="直線コネクタ 612"/>
        <xdr:cNvCxnSpPr/>
      </xdr:nvCxnSpPr>
      <xdr:spPr>
        <a:xfrm>
          <a:off x="13703300" y="13211087"/>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9437</xdr:rowOff>
    </xdr:from>
    <xdr:to>
      <xdr:col>19</xdr:col>
      <xdr:colOff>644525</xdr:colOff>
      <xdr:row>77</xdr:row>
      <xdr:rowOff>25685</xdr:rowOff>
    </xdr:to>
    <xdr:cxnSp macro="">
      <xdr:nvCxnSpPr>
        <xdr:cNvPr id="616" name="直線コネクタ 615"/>
        <xdr:cNvCxnSpPr/>
      </xdr:nvCxnSpPr>
      <xdr:spPr>
        <a:xfrm flipV="1">
          <a:off x="12814300" y="13211087"/>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125267</xdr:rowOff>
    </xdr:from>
    <xdr:to>
      <xdr:col>23</xdr:col>
      <xdr:colOff>568325</xdr:colOff>
      <xdr:row>77</xdr:row>
      <xdr:rowOff>55417</xdr:rowOff>
    </xdr:to>
    <xdr:sp macro="" textlink="">
      <xdr:nvSpPr>
        <xdr:cNvPr id="626" name="円/楕円 625"/>
        <xdr:cNvSpPr/>
      </xdr:nvSpPr>
      <xdr:spPr>
        <a:xfrm>
          <a:off x="16268700" y="131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40194</xdr:rowOff>
    </xdr:from>
    <xdr:ext cx="534377" cy="259045"/>
    <xdr:sp macro="" textlink="">
      <xdr:nvSpPr>
        <xdr:cNvPr id="627" name="公債費該当値テキスト"/>
        <xdr:cNvSpPr txBox="1"/>
      </xdr:nvSpPr>
      <xdr:spPr>
        <a:xfrm>
          <a:off x="16370300" y="130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104902</xdr:rowOff>
    </xdr:from>
    <xdr:to>
      <xdr:col>22</xdr:col>
      <xdr:colOff>415925</xdr:colOff>
      <xdr:row>77</xdr:row>
      <xdr:rowOff>35052</xdr:rowOff>
    </xdr:to>
    <xdr:sp macro="" textlink="">
      <xdr:nvSpPr>
        <xdr:cNvPr id="628" name="円/楕円 627"/>
        <xdr:cNvSpPr/>
      </xdr:nvSpPr>
      <xdr:spPr>
        <a:xfrm>
          <a:off x="15430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26179</xdr:rowOff>
    </xdr:from>
    <xdr:ext cx="534377" cy="259045"/>
    <xdr:sp macro="" textlink="">
      <xdr:nvSpPr>
        <xdr:cNvPr id="629" name="テキスト ボックス 628"/>
        <xdr:cNvSpPr txBox="1"/>
      </xdr:nvSpPr>
      <xdr:spPr>
        <a:xfrm>
          <a:off x="15214111" y="132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149498</xdr:rowOff>
    </xdr:from>
    <xdr:to>
      <xdr:col>21</xdr:col>
      <xdr:colOff>212725</xdr:colOff>
      <xdr:row>77</xdr:row>
      <xdr:rowOff>79648</xdr:rowOff>
    </xdr:to>
    <xdr:sp macro="" textlink="">
      <xdr:nvSpPr>
        <xdr:cNvPr id="630" name="円/楕円 629"/>
        <xdr:cNvSpPr/>
      </xdr:nvSpPr>
      <xdr:spPr>
        <a:xfrm>
          <a:off x="14541500" y="131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70775</xdr:rowOff>
    </xdr:from>
    <xdr:ext cx="534377" cy="259045"/>
    <xdr:sp macro="" textlink="">
      <xdr:nvSpPr>
        <xdr:cNvPr id="631" name="テキスト ボックス 630"/>
        <xdr:cNvSpPr txBox="1"/>
      </xdr:nvSpPr>
      <xdr:spPr>
        <a:xfrm>
          <a:off x="14325111" y="132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130087</xdr:rowOff>
    </xdr:from>
    <xdr:to>
      <xdr:col>20</xdr:col>
      <xdr:colOff>9525</xdr:colOff>
      <xdr:row>77</xdr:row>
      <xdr:rowOff>60237</xdr:rowOff>
    </xdr:to>
    <xdr:sp macro="" textlink="">
      <xdr:nvSpPr>
        <xdr:cNvPr id="632" name="円/楕円 631"/>
        <xdr:cNvSpPr/>
      </xdr:nvSpPr>
      <xdr:spPr>
        <a:xfrm>
          <a:off x="13652500" y="131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51364</xdr:rowOff>
    </xdr:from>
    <xdr:ext cx="534377" cy="259045"/>
    <xdr:sp macro="" textlink="">
      <xdr:nvSpPr>
        <xdr:cNvPr id="633" name="テキスト ボックス 632"/>
        <xdr:cNvSpPr txBox="1"/>
      </xdr:nvSpPr>
      <xdr:spPr>
        <a:xfrm>
          <a:off x="13436111" y="132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146335</xdr:rowOff>
    </xdr:from>
    <xdr:to>
      <xdr:col>18</xdr:col>
      <xdr:colOff>492125</xdr:colOff>
      <xdr:row>77</xdr:row>
      <xdr:rowOff>76485</xdr:rowOff>
    </xdr:to>
    <xdr:sp macro="" textlink="">
      <xdr:nvSpPr>
        <xdr:cNvPr id="634" name="円/楕円 633"/>
        <xdr:cNvSpPr/>
      </xdr:nvSpPr>
      <xdr:spPr>
        <a:xfrm>
          <a:off x="12763500" y="131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67612</xdr:rowOff>
    </xdr:from>
    <xdr:ext cx="534377" cy="259045"/>
    <xdr:sp macro="" textlink="">
      <xdr:nvSpPr>
        <xdr:cNvPr id="635" name="テキスト ボックス 634"/>
        <xdr:cNvSpPr txBox="1"/>
      </xdr:nvSpPr>
      <xdr:spPr>
        <a:xfrm>
          <a:off x="12547111" y="132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92914</xdr:rowOff>
    </xdr:from>
    <xdr:to>
      <xdr:col>23</xdr:col>
      <xdr:colOff>517525</xdr:colOff>
      <xdr:row>97</xdr:row>
      <xdr:rowOff>96265</xdr:rowOff>
    </xdr:to>
    <xdr:cxnSp macro="">
      <xdr:nvCxnSpPr>
        <xdr:cNvPr id="664" name="直線コネクタ 663"/>
        <xdr:cNvCxnSpPr/>
      </xdr:nvCxnSpPr>
      <xdr:spPr>
        <a:xfrm>
          <a:off x="15481300" y="16209214"/>
          <a:ext cx="838200" cy="5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5"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92914</xdr:rowOff>
    </xdr:from>
    <xdr:to>
      <xdr:col>22</xdr:col>
      <xdr:colOff>365125</xdr:colOff>
      <xdr:row>97</xdr:row>
      <xdr:rowOff>134595</xdr:rowOff>
    </xdr:to>
    <xdr:cxnSp macro="">
      <xdr:nvCxnSpPr>
        <xdr:cNvPr id="667" name="直線コネクタ 666"/>
        <xdr:cNvCxnSpPr/>
      </xdr:nvCxnSpPr>
      <xdr:spPr>
        <a:xfrm flipV="1">
          <a:off x="14592300" y="16209214"/>
          <a:ext cx="889000" cy="5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65040</xdr:rowOff>
    </xdr:from>
    <xdr:ext cx="469744" cy="259045"/>
    <xdr:sp macro="" textlink="">
      <xdr:nvSpPr>
        <xdr:cNvPr id="669" name="テキスト ボックス 668"/>
        <xdr:cNvSpPr txBox="1"/>
      </xdr:nvSpPr>
      <xdr:spPr>
        <a:xfrm>
          <a:off x="15246427" y="166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14123</xdr:rowOff>
    </xdr:from>
    <xdr:to>
      <xdr:col>21</xdr:col>
      <xdr:colOff>161925</xdr:colOff>
      <xdr:row>97</xdr:row>
      <xdr:rowOff>134595</xdr:rowOff>
    </xdr:to>
    <xdr:cxnSp macro="">
      <xdr:nvCxnSpPr>
        <xdr:cNvPr id="670" name="直線コネクタ 669"/>
        <xdr:cNvCxnSpPr/>
      </xdr:nvCxnSpPr>
      <xdr:spPr>
        <a:xfrm>
          <a:off x="13703300" y="16644773"/>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14123</xdr:rowOff>
    </xdr:from>
    <xdr:to>
      <xdr:col>19</xdr:col>
      <xdr:colOff>644525</xdr:colOff>
      <xdr:row>97</xdr:row>
      <xdr:rowOff>168960</xdr:rowOff>
    </xdr:to>
    <xdr:cxnSp macro="">
      <xdr:nvCxnSpPr>
        <xdr:cNvPr id="673" name="直線コネクタ 672"/>
        <xdr:cNvCxnSpPr/>
      </xdr:nvCxnSpPr>
      <xdr:spPr>
        <a:xfrm flipV="1">
          <a:off x="12814300" y="16644773"/>
          <a:ext cx="889000" cy="15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45465</xdr:rowOff>
    </xdr:from>
    <xdr:to>
      <xdr:col>23</xdr:col>
      <xdr:colOff>568325</xdr:colOff>
      <xdr:row>97</xdr:row>
      <xdr:rowOff>147065</xdr:rowOff>
    </xdr:to>
    <xdr:sp macro="" textlink="">
      <xdr:nvSpPr>
        <xdr:cNvPr id="683" name="円/楕円 682"/>
        <xdr:cNvSpPr/>
      </xdr:nvSpPr>
      <xdr:spPr>
        <a:xfrm>
          <a:off x="162687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23892</xdr:rowOff>
    </xdr:from>
    <xdr:ext cx="469744" cy="259045"/>
    <xdr:sp macro="" textlink="">
      <xdr:nvSpPr>
        <xdr:cNvPr id="684" name="積立金該当値テキスト"/>
        <xdr:cNvSpPr txBox="1"/>
      </xdr:nvSpPr>
      <xdr:spPr>
        <a:xfrm>
          <a:off x="16370300" y="1665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42114</xdr:rowOff>
    </xdr:from>
    <xdr:to>
      <xdr:col>22</xdr:col>
      <xdr:colOff>415925</xdr:colOff>
      <xdr:row>94</xdr:row>
      <xdr:rowOff>143714</xdr:rowOff>
    </xdr:to>
    <xdr:sp macro="" textlink="">
      <xdr:nvSpPr>
        <xdr:cNvPr id="685" name="円/楕円 684"/>
        <xdr:cNvSpPr/>
      </xdr:nvSpPr>
      <xdr:spPr>
        <a:xfrm>
          <a:off x="15430500" y="161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160241</xdr:rowOff>
    </xdr:from>
    <xdr:ext cx="534377" cy="259045"/>
    <xdr:sp macro="" textlink="">
      <xdr:nvSpPr>
        <xdr:cNvPr id="686" name="テキスト ボックス 685"/>
        <xdr:cNvSpPr txBox="1"/>
      </xdr:nvSpPr>
      <xdr:spPr>
        <a:xfrm>
          <a:off x="15214111" y="159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83795</xdr:rowOff>
    </xdr:from>
    <xdr:to>
      <xdr:col>21</xdr:col>
      <xdr:colOff>212725</xdr:colOff>
      <xdr:row>98</xdr:row>
      <xdr:rowOff>13945</xdr:rowOff>
    </xdr:to>
    <xdr:sp macro="" textlink="">
      <xdr:nvSpPr>
        <xdr:cNvPr id="687" name="円/楕円 686"/>
        <xdr:cNvSpPr/>
      </xdr:nvSpPr>
      <xdr:spPr>
        <a:xfrm>
          <a:off x="14541500" y="167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5072</xdr:rowOff>
    </xdr:from>
    <xdr:ext cx="469744" cy="259045"/>
    <xdr:sp macro="" textlink="">
      <xdr:nvSpPr>
        <xdr:cNvPr id="688" name="テキスト ボックス 687"/>
        <xdr:cNvSpPr txBox="1"/>
      </xdr:nvSpPr>
      <xdr:spPr>
        <a:xfrm>
          <a:off x="14357427" y="168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134773</xdr:rowOff>
    </xdr:from>
    <xdr:to>
      <xdr:col>20</xdr:col>
      <xdr:colOff>9525</xdr:colOff>
      <xdr:row>97</xdr:row>
      <xdr:rowOff>64923</xdr:rowOff>
    </xdr:to>
    <xdr:sp macro="" textlink="">
      <xdr:nvSpPr>
        <xdr:cNvPr id="689" name="円/楕円 688"/>
        <xdr:cNvSpPr/>
      </xdr:nvSpPr>
      <xdr:spPr>
        <a:xfrm>
          <a:off x="13652500" y="165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56050</xdr:rowOff>
    </xdr:from>
    <xdr:ext cx="469744" cy="259045"/>
    <xdr:sp macro="" textlink="">
      <xdr:nvSpPr>
        <xdr:cNvPr id="690" name="テキスト ボックス 689"/>
        <xdr:cNvSpPr txBox="1"/>
      </xdr:nvSpPr>
      <xdr:spPr>
        <a:xfrm>
          <a:off x="13468427" y="1668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118160</xdr:rowOff>
    </xdr:from>
    <xdr:to>
      <xdr:col>18</xdr:col>
      <xdr:colOff>492125</xdr:colOff>
      <xdr:row>98</xdr:row>
      <xdr:rowOff>48310</xdr:rowOff>
    </xdr:to>
    <xdr:sp macro="" textlink="">
      <xdr:nvSpPr>
        <xdr:cNvPr id="691" name="円/楕円 690"/>
        <xdr:cNvSpPr/>
      </xdr:nvSpPr>
      <xdr:spPr>
        <a:xfrm>
          <a:off x="12763500" y="167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39437</xdr:rowOff>
    </xdr:from>
    <xdr:ext cx="469744" cy="259045"/>
    <xdr:sp macro="" textlink="">
      <xdr:nvSpPr>
        <xdr:cNvPr id="692" name="テキスト ボックス 691"/>
        <xdr:cNvSpPr txBox="1"/>
      </xdr:nvSpPr>
      <xdr:spPr>
        <a:xfrm>
          <a:off x="12579427" y="168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145986</xdr:rowOff>
    </xdr:from>
    <xdr:to>
      <xdr:col>32</xdr:col>
      <xdr:colOff>187325</xdr:colOff>
      <xdr:row>38</xdr:row>
      <xdr:rowOff>70168</xdr:rowOff>
    </xdr:to>
    <xdr:cxnSp macro="">
      <xdr:nvCxnSpPr>
        <xdr:cNvPr id="721" name="直線コネクタ 720"/>
        <xdr:cNvCxnSpPr/>
      </xdr:nvCxnSpPr>
      <xdr:spPr>
        <a:xfrm>
          <a:off x="21323300" y="6318186"/>
          <a:ext cx="838200" cy="26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40449</xdr:rowOff>
    </xdr:from>
    <xdr:to>
      <xdr:col>31</xdr:col>
      <xdr:colOff>34925</xdr:colOff>
      <xdr:row>36</xdr:row>
      <xdr:rowOff>145986</xdr:rowOff>
    </xdr:to>
    <xdr:cxnSp macro="">
      <xdr:nvCxnSpPr>
        <xdr:cNvPr id="724" name="直線コネクタ 723"/>
        <xdr:cNvCxnSpPr/>
      </xdr:nvCxnSpPr>
      <xdr:spPr>
        <a:xfrm>
          <a:off x="20434300" y="6212649"/>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40449</xdr:rowOff>
    </xdr:from>
    <xdr:to>
      <xdr:col>29</xdr:col>
      <xdr:colOff>517525</xdr:colOff>
      <xdr:row>36</xdr:row>
      <xdr:rowOff>45212</xdr:rowOff>
    </xdr:to>
    <xdr:cxnSp macro="">
      <xdr:nvCxnSpPr>
        <xdr:cNvPr id="727" name="直線コネクタ 726"/>
        <xdr:cNvCxnSpPr/>
      </xdr:nvCxnSpPr>
      <xdr:spPr>
        <a:xfrm flipV="1">
          <a:off x="19545300" y="6212649"/>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153035</xdr:rowOff>
    </xdr:from>
    <xdr:to>
      <xdr:col>28</xdr:col>
      <xdr:colOff>314325</xdr:colOff>
      <xdr:row>36</xdr:row>
      <xdr:rowOff>45212</xdr:rowOff>
    </xdr:to>
    <xdr:cxnSp macro="">
      <xdr:nvCxnSpPr>
        <xdr:cNvPr id="730" name="直線コネクタ 729"/>
        <xdr:cNvCxnSpPr/>
      </xdr:nvCxnSpPr>
      <xdr:spPr>
        <a:xfrm>
          <a:off x="18656300" y="5982335"/>
          <a:ext cx="889000" cy="2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150385</xdr:rowOff>
    </xdr:from>
    <xdr:ext cx="469744" cy="259045"/>
    <xdr:sp macro="" textlink="">
      <xdr:nvSpPr>
        <xdr:cNvPr id="734" name="テキスト ボックス 733"/>
        <xdr:cNvSpPr txBox="1"/>
      </xdr:nvSpPr>
      <xdr:spPr>
        <a:xfrm>
          <a:off x="18421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19368</xdr:rowOff>
    </xdr:from>
    <xdr:to>
      <xdr:col>32</xdr:col>
      <xdr:colOff>238125</xdr:colOff>
      <xdr:row>38</xdr:row>
      <xdr:rowOff>120968</xdr:rowOff>
    </xdr:to>
    <xdr:sp macro="" textlink="">
      <xdr:nvSpPr>
        <xdr:cNvPr id="740" name="円/楕円 739"/>
        <xdr:cNvSpPr/>
      </xdr:nvSpPr>
      <xdr:spPr>
        <a:xfrm>
          <a:off x="22110700" y="6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169245</xdr:rowOff>
    </xdr:from>
    <xdr:ext cx="378565" cy="259045"/>
    <xdr:sp macro="" textlink="">
      <xdr:nvSpPr>
        <xdr:cNvPr id="741" name="投資及び出資金該当値テキスト"/>
        <xdr:cNvSpPr txBox="1"/>
      </xdr:nvSpPr>
      <xdr:spPr>
        <a:xfrm>
          <a:off x="22212300" y="651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95186</xdr:rowOff>
    </xdr:from>
    <xdr:to>
      <xdr:col>31</xdr:col>
      <xdr:colOff>85725</xdr:colOff>
      <xdr:row>37</xdr:row>
      <xdr:rowOff>25336</xdr:rowOff>
    </xdr:to>
    <xdr:sp macro="" textlink="">
      <xdr:nvSpPr>
        <xdr:cNvPr id="742" name="円/楕円 741"/>
        <xdr:cNvSpPr/>
      </xdr:nvSpPr>
      <xdr:spPr>
        <a:xfrm>
          <a:off x="21272500" y="62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16463</xdr:rowOff>
    </xdr:from>
    <xdr:ext cx="469744" cy="259045"/>
    <xdr:sp macro="" textlink="">
      <xdr:nvSpPr>
        <xdr:cNvPr id="743" name="テキスト ボックス 742"/>
        <xdr:cNvSpPr txBox="1"/>
      </xdr:nvSpPr>
      <xdr:spPr>
        <a:xfrm>
          <a:off x="21088427" y="636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161099</xdr:rowOff>
    </xdr:from>
    <xdr:to>
      <xdr:col>29</xdr:col>
      <xdr:colOff>568325</xdr:colOff>
      <xdr:row>36</xdr:row>
      <xdr:rowOff>91249</xdr:rowOff>
    </xdr:to>
    <xdr:sp macro="" textlink="">
      <xdr:nvSpPr>
        <xdr:cNvPr id="744" name="円/楕円 743"/>
        <xdr:cNvSpPr/>
      </xdr:nvSpPr>
      <xdr:spPr>
        <a:xfrm>
          <a:off x="20383500" y="61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82376</xdr:rowOff>
    </xdr:from>
    <xdr:ext cx="469744" cy="259045"/>
    <xdr:sp macro="" textlink="">
      <xdr:nvSpPr>
        <xdr:cNvPr id="745" name="テキスト ボックス 744"/>
        <xdr:cNvSpPr txBox="1"/>
      </xdr:nvSpPr>
      <xdr:spPr>
        <a:xfrm>
          <a:off x="20199427" y="625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165862</xdr:rowOff>
    </xdr:from>
    <xdr:to>
      <xdr:col>28</xdr:col>
      <xdr:colOff>365125</xdr:colOff>
      <xdr:row>36</xdr:row>
      <xdr:rowOff>96012</xdr:rowOff>
    </xdr:to>
    <xdr:sp macro="" textlink="">
      <xdr:nvSpPr>
        <xdr:cNvPr id="746" name="円/楕円 745"/>
        <xdr:cNvSpPr/>
      </xdr:nvSpPr>
      <xdr:spPr>
        <a:xfrm>
          <a:off x="19494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87139</xdr:rowOff>
    </xdr:from>
    <xdr:ext cx="469744" cy="259045"/>
    <xdr:sp macro="" textlink="">
      <xdr:nvSpPr>
        <xdr:cNvPr id="747" name="テキスト ボックス 746"/>
        <xdr:cNvSpPr txBox="1"/>
      </xdr:nvSpPr>
      <xdr:spPr>
        <a:xfrm>
          <a:off x="193104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102235</xdr:rowOff>
    </xdr:from>
    <xdr:to>
      <xdr:col>27</xdr:col>
      <xdr:colOff>161925</xdr:colOff>
      <xdr:row>35</xdr:row>
      <xdr:rowOff>32385</xdr:rowOff>
    </xdr:to>
    <xdr:sp macro="" textlink="">
      <xdr:nvSpPr>
        <xdr:cNvPr id="748" name="円/楕円 747"/>
        <xdr:cNvSpPr/>
      </xdr:nvSpPr>
      <xdr:spPr>
        <a:xfrm>
          <a:off x="18605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48912</xdr:rowOff>
    </xdr:from>
    <xdr:ext cx="469744" cy="259045"/>
    <xdr:sp macro="" textlink="">
      <xdr:nvSpPr>
        <xdr:cNvPr id="749" name="テキスト ボックス 748"/>
        <xdr:cNvSpPr txBox="1"/>
      </xdr:nvSpPr>
      <xdr:spPr>
        <a:xfrm>
          <a:off x="18421427" y="57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73200</xdr:rowOff>
    </xdr:from>
    <xdr:to>
      <xdr:col>32</xdr:col>
      <xdr:colOff>187325</xdr:colOff>
      <xdr:row>58</xdr:row>
      <xdr:rowOff>83990</xdr:rowOff>
    </xdr:to>
    <xdr:cxnSp macro="">
      <xdr:nvCxnSpPr>
        <xdr:cNvPr id="776" name="直線コネクタ 775"/>
        <xdr:cNvCxnSpPr/>
      </xdr:nvCxnSpPr>
      <xdr:spPr>
        <a:xfrm>
          <a:off x="21323300" y="1001730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52146</xdr:rowOff>
    </xdr:from>
    <xdr:to>
      <xdr:col>31</xdr:col>
      <xdr:colOff>34925</xdr:colOff>
      <xdr:row>58</xdr:row>
      <xdr:rowOff>73200</xdr:rowOff>
    </xdr:to>
    <xdr:cxnSp macro="">
      <xdr:nvCxnSpPr>
        <xdr:cNvPr id="779" name="直線コネクタ 778"/>
        <xdr:cNvCxnSpPr/>
      </xdr:nvCxnSpPr>
      <xdr:spPr>
        <a:xfrm>
          <a:off x="20434300" y="9996246"/>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52146</xdr:rowOff>
    </xdr:from>
    <xdr:to>
      <xdr:col>29</xdr:col>
      <xdr:colOff>517525</xdr:colOff>
      <xdr:row>58</xdr:row>
      <xdr:rowOff>57587</xdr:rowOff>
    </xdr:to>
    <xdr:cxnSp macro="">
      <xdr:nvCxnSpPr>
        <xdr:cNvPr id="782" name="直線コネクタ 781"/>
        <xdr:cNvCxnSpPr/>
      </xdr:nvCxnSpPr>
      <xdr:spPr>
        <a:xfrm flipV="1">
          <a:off x="19545300" y="9996246"/>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45540</xdr:rowOff>
    </xdr:from>
    <xdr:to>
      <xdr:col>28</xdr:col>
      <xdr:colOff>314325</xdr:colOff>
      <xdr:row>58</xdr:row>
      <xdr:rowOff>57587</xdr:rowOff>
    </xdr:to>
    <xdr:cxnSp macro="">
      <xdr:nvCxnSpPr>
        <xdr:cNvPr id="785" name="直線コネクタ 784"/>
        <xdr:cNvCxnSpPr/>
      </xdr:nvCxnSpPr>
      <xdr:spPr>
        <a:xfrm>
          <a:off x="18656300" y="9989640"/>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33190</xdr:rowOff>
    </xdr:from>
    <xdr:to>
      <xdr:col>32</xdr:col>
      <xdr:colOff>238125</xdr:colOff>
      <xdr:row>58</xdr:row>
      <xdr:rowOff>134790</xdr:rowOff>
    </xdr:to>
    <xdr:sp macro="" textlink="">
      <xdr:nvSpPr>
        <xdr:cNvPr id="795" name="円/楕円 794"/>
        <xdr:cNvSpPr/>
      </xdr:nvSpPr>
      <xdr:spPr>
        <a:xfrm>
          <a:off x="22110700" y="99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119567</xdr:rowOff>
    </xdr:from>
    <xdr:ext cx="469744" cy="259045"/>
    <xdr:sp macro="" textlink="">
      <xdr:nvSpPr>
        <xdr:cNvPr id="796" name="貸付金該当値テキスト"/>
        <xdr:cNvSpPr txBox="1"/>
      </xdr:nvSpPr>
      <xdr:spPr>
        <a:xfrm>
          <a:off x="22212300" y="989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22400</xdr:rowOff>
    </xdr:from>
    <xdr:to>
      <xdr:col>31</xdr:col>
      <xdr:colOff>85725</xdr:colOff>
      <xdr:row>58</xdr:row>
      <xdr:rowOff>124000</xdr:rowOff>
    </xdr:to>
    <xdr:sp macro="" textlink="">
      <xdr:nvSpPr>
        <xdr:cNvPr id="797" name="円/楕円 796"/>
        <xdr:cNvSpPr/>
      </xdr:nvSpPr>
      <xdr:spPr>
        <a:xfrm>
          <a:off x="21272500" y="99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115127</xdr:rowOff>
    </xdr:from>
    <xdr:ext cx="469744" cy="259045"/>
    <xdr:sp macro="" textlink="">
      <xdr:nvSpPr>
        <xdr:cNvPr id="798" name="テキスト ボックス 797"/>
        <xdr:cNvSpPr txBox="1"/>
      </xdr:nvSpPr>
      <xdr:spPr>
        <a:xfrm>
          <a:off x="21088427" y="1005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1346</xdr:rowOff>
    </xdr:from>
    <xdr:to>
      <xdr:col>29</xdr:col>
      <xdr:colOff>568325</xdr:colOff>
      <xdr:row>58</xdr:row>
      <xdr:rowOff>102946</xdr:rowOff>
    </xdr:to>
    <xdr:sp macro="" textlink="">
      <xdr:nvSpPr>
        <xdr:cNvPr id="799" name="円/楕円 798"/>
        <xdr:cNvSpPr/>
      </xdr:nvSpPr>
      <xdr:spPr>
        <a:xfrm>
          <a:off x="20383500" y="99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94073</xdr:rowOff>
    </xdr:from>
    <xdr:ext cx="469744" cy="259045"/>
    <xdr:sp macro="" textlink="">
      <xdr:nvSpPr>
        <xdr:cNvPr id="800" name="テキスト ボックス 799"/>
        <xdr:cNvSpPr txBox="1"/>
      </xdr:nvSpPr>
      <xdr:spPr>
        <a:xfrm>
          <a:off x="20199427" y="1003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6787</xdr:rowOff>
    </xdr:from>
    <xdr:to>
      <xdr:col>28</xdr:col>
      <xdr:colOff>365125</xdr:colOff>
      <xdr:row>58</xdr:row>
      <xdr:rowOff>108387</xdr:rowOff>
    </xdr:to>
    <xdr:sp macro="" textlink="">
      <xdr:nvSpPr>
        <xdr:cNvPr id="801" name="円/楕円 800"/>
        <xdr:cNvSpPr/>
      </xdr:nvSpPr>
      <xdr:spPr>
        <a:xfrm>
          <a:off x="19494500" y="99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99514</xdr:rowOff>
    </xdr:from>
    <xdr:ext cx="469744" cy="259045"/>
    <xdr:sp macro="" textlink="">
      <xdr:nvSpPr>
        <xdr:cNvPr id="802" name="テキスト ボックス 801"/>
        <xdr:cNvSpPr txBox="1"/>
      </xdr:nvSpPr>
      <xdr:spPr>
        <a:xfrm>
          <a:off x="19310427" y="100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166190</xdr:rowOff>
    </xdr:from>
    <xdr:to>
      <xdr:col>27</xdr:col>
      <xdr:colOff>161925</xdr:colOff>
      <xdr:row>58</xdr:row>
      <xdr:rowOff>96340</xdr:rowOff>
    </xdr:to>
    <xdr:sp macro="" textlink="">
      <xdr:nvSpPr>
        <xdr:cNvPr id="803" name="円/楕円 802"/>
        <xdr:cNvSpPr/>
      </xdr:nvSpPr>
      <xdr:spPr>
        <a:xfrm>
          <a:off x="18605500" y="99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87467</xdr:rowOff>
    </xdr:from>
    <xdr:ext cx="469744" cy="259045"/>
    <xdr:sp macro="" textlink="">
      <xdr:nvSpPr>
        <xdr:cNvPr id="804" name="テキスト ボックス 803"/>
        <xdr:cNvSpPr txBox="1"/>
      </xdr:nvSpPr>
      <xdr:spPr>
        <a:xfrm>
          <a:off x="18421427" y="1003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111948</xdr:rowOff>
    </xdr:from>
    <xdr:to>
      <xdr:col>32</xdr:col>
      <xdr:colOff>187325</xdr:colOff>
      <xdr:row>74</xdr:row>
      <xdr:rowOff>122966</xdr:rowOff>
    </xdr:to>
    <xdr:cxnSp macro="">
      <xdr:nvCxnSpPr>
        <xdr:cNvPr id="832" name="直線コネクタ 831"/>
        <xdr:cNvCxnSpPr/>
      </xdr:nvCxnSpPr>
      <xdr:spPr>
        <a:xfrm>
          <a:off x="21323300" y="12799248"/>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90644</xdr:rowOff>
    </xdr:from>
    <xdr:ext cx="534377" cy="259045"/>
    <xdr:sp macro="" textlink="">
      <xdr:nvSpPr>
        <xdr:cNvPr id="833" name="繰出金平均値テキスト"/>
        <xdr:cNvSpPr txBox="1"/>
      </xdr:nvSpPr>
      <xdr:spPr>
        <a:xfrm>
          <a:off x="22212300" y="12777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111948</xdr:rowOff>
    </xdr:from>
    <xdr:to>
      <xdr:col>31</xdr:col>
      <xdr:colOff>34925</xdr:colOff>
      <xdr:row>75</xdr:row>
      <xdr:rowOff>81544</xdr:rowOff>
    </xdr:to>
    <xdr:cxnSp macro="">
      <xdr:nvCxnSpPr>
        <xdr:cNvPr id="835" name="直線コネクタ 834"/>
        <xdr:cNvCxnSpPr/>
      </xdr:nvCxnSpPr>
      <xdr:spPr>
        <a:xfrm flipV="1">
          <a:off x="20434300" y="12799248"/>
          <a:ext cx="8890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81544</xdr:rowOff>
    </xdr:from>
    <xdr:to>
      <xdr:col>29</xdr:col>
      <xdr:colOff>517525</xdr:colOff>
      <xdr:row>75</xdr:row>
      <xdr:rowOff>170562</xdr:rowOff>
    </xdr:to>
    <xdr:cxnSp macro="">
      <xdr:nvCxnSpPr>
        <xdr:cNvPr id="838" name="直線コネクタ 837"/>
        <xdr:cNvCxnSpPr/>
      </xdr:nvCxnSpPr>
      <xdr:spPr>
        <a:xfrm flipV="1">
          <a:off x="19545300" y="12940294"/>
          <a:ext cx="8890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170562</xdr:rowOff>
    </xdr:from>
    <xdr:to>
      <xdr:col>28</xdr:col>
      <xdr:colOff>314325</xdr:colOff>
      <xdr:row>76</xdr:row>
      <xdr:rowOff>35961</xdr:rowOff>
    </xdr:to>
    <xdr:cxnSp macro="">
      <xdr:nvCxnSpPr>
        <xdr:cNvPr id="841" name="直線コネクタ 840"/>
        <xdr:cNvCxnSpPr/>
      </xdr:nvCxnSpPr>
      <xdr:spPr>
        <a:xfrm flipV="1">
          <a:off x="18656300" y="13029312"/>
          <a:ext cx="889000" cy="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72166</xdr:rowOff>
    </xdr:from>
    <xdr:to>
      <xdr:col>32</xdr:col>
      <xdr:colOff>238125</xdr:colOff>
      <xdr:row>75</xdr:row>
      <xdr:rowOff>2316</xdr:rowOff>
    </xdr:to>
    <xdr:sp macro="" textlink="">
      <xdr:nvSpPr>
        <xdr:cNvPr id="851" name="円/楕円 850"/>
        <xdr:cNvSpPr/>
      </xdr:nvSpPr>
      <xdr:spPr>
        <a:xfrm>
          <a:off x="22110700" y="127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95043</xdr:rowOff>
    </xdr:from>
    <xdr:ext cx="534377" cy="259045"/>
    <xdr:sp macro="" textlink="">
      <xdr:nvSpPr>
        <xdr:cNvPr id="852" name="繰出金該当値テキスト"/>
        <xdr:cNvSpPr txBox="1"/>
      </xdr:nvSpPr>
      <xdr:spPr>
        <a:xfrm>
          <a:off x="22212300" y="126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35,366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61148</xdr:rowOff>
    </xdr:from>
    <xdr:to>
      <xdr:col>31</xdr:col>
      <xdr:colOff>85725</xdr:colOff>
      <xdr:row>74</xdr:row>
      <xdr:rowOff>162748</xdr:rowOff>
    </xdr:to>
    <xdr:sp macro="" textlink="">
      <xdr:nvSpPr>
        <xdr:cNvPr id="853" name="円/楕円 852"/>
        <xdr:cNvSpPr/>
      </xdr:nvSpPr>
      <xdr:spPr>
        <a:xfrm>
          <a:off x="21272500" y="12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153875</xdr:rowOff>
    </xdr:from>
    <xdr:ext cx="534377" cy="259045"/>
    <xdr:sp macro="" textlink="">
      <xdr:nvSpPr>
        <xdr:cNvPr id="854" name="テキスト ボックス 853"/>
        <xdr:cNvSpPr txBox="1"/>
      </xdr:nvSpPr>
      <xdr:spPr>
        <a:xfrm>
          <a:off x="21056111" y="128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30744</xdr:rowOff>
    </xdr:from>
    <xdr:to>
      <xdr:col>29</xdr:col>
      <xdr:colOff>568325</xdr:colOff>
      <xdr:row>75</xdr:row>
      <xdr:rowOff>132344</xdr:rowOff>
    </xdr:to>
    <xdr:sp macro="" textlink="">
      <xdr:nvSpPr>
        <xdr:cNvPr id="855" name="円/楕円 854"/>
        <xdr:cNvSpPr/>
      </xdr:nvSpPr>
      <xdr:spPr>
        <a:xfrm>
          <a:off x="20383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123471</xdr:rowOff>
    </xdr:from>
    <xdr:ext cx="534377" cy="259045"/>
    <xdr:sp macro="" textlink="">
      <xdr:nvSpPr>
        <xdr:cNvPr id="856" name="テキスト ボックス 855"/>
        <xdr:cNvSpPr txBox="1"/>
      </xdr:nvSpPr>
      <xdr:spPr>
        <a:xfrm>
          <a:off x="20167111" y="129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119761</xdr:rowOff>
    </xdr:from>
    <xdr:to>
      <xdr:col>28</xdr:col>
      <xdr:colOff>365125</xdr:colOff>
      <xdr:row>76</xdr:row>
      <xdr:rowOff>49910</xdr:rowOff>
    </xdr:to>
    <xdr:sp macro="" textlink="">
      <xdr:nvSpPr>
        <xdr:cNvPr id="857" name="円/楕円 856"/>
        <xdr:cNvSpPr/>
      </xdr:nvSpPr>
      <xdr:spPr>
        <a:xfrm>
          <a:off x="19494500" y="12978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41039</xdr:rowOff>
    </xdr:from>
    <xdr:ext cx="534377" cy="259045"/>
    <xdr:sp macro="" textlink="">
      <xdr:nvSpPr>
        <xdr:cNvPr id="858" name="テキスト ボックス 857"/>
        <xdr:cNvSpPr txBox="1"/>
      </xdr:nvSpPr>
      <xdr:spPr>
        <a:xfrm>
          <a:off x="19278111" y="130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156611</xdr:rowOff>
    </xdr:from>
    <xdr:to>
      <xdr:col>27</xdr:col>
      <xdr:colOff>161925</xdr:colOff>
      <xdr:row>76</xdr:row>
      <xdr:rowOff>86761</xdr:rowOff>
    </xdr:to>
    <xdr:sp macro="" textlink="">
      <xdr:nvSpPr>
        <xdr:cNvPr id="859" name="円/楕円 858"/>
        <xdr:cNvSpPr/>
      </xdr:nvSpPr>
      <xdr:spPr>
        <a:xfrm>
          <a:off x="18605500" y="130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77888</xdr:rowOff>
    </xdr:from>
    <xdr:ext cx="534377" cy="259045"/>
    <xdr:sp macro="" textlink="">
      <xdr:nvSpPr>
        <xdr:cNvPr id="860" name="テキスト ボックス 859"/>
        <xdr:cNvSpPr txBox="1"/>
      </xdr:nvSpPr>
      <xdr:spPr>
        <a:xfrm>
          <a:off x="18389111" y="131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〇人件費については、平成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年度に策定した「堺市要員管理方針」に基づく要員管理の徹底による職員数の削減を続けている。類似団体平均と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比較では、５年間低位で推移している。平成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年度は、定年退職者数の増加に伴う退職手当の増加により、前年度から</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％増加したが、平成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年度は定年退職者数の減少により、前年度から</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〇扶助費は年々増加している。</a:t>
          </a:r>
          <a:r>
            <a:rPr kumimoji="1" lang="ja-JP" altLang="en-US" sz="1100">
              <a:solidFill>
                <a:schemeClr val="dk1"/>
              </a:solidFill>
              <a:effectLst/>
              <a:latin typeface="+mn-lt"/>
              <a:ea typeface="+mn-ea"/>
              <a:cs typeface="+mn-cs"/>
            </a:rPr>
            <a:t>認定こども園運営費</a:t>
          </a:r>
          <a:r>
            <a:rPr kumimoji="1" lang="ja-JP" altLang="ja-JP" sz="1100">
              <a:solidFill>
                <a:schemeClr val="dk1"/>
              </a:solidFill>
              <a:effectLst/>
              <a:latin typeface="+mn-lt"/>
              <a:ea typeface="+mn-ea"/>
              <a:cs typeface="+mn-cs"/>
            </a:rPr>
            <a:t>の増加が続いていること等が要因である。また、本市は生活保護率が高いことから、類似団体に比べて高い水準となっている。</a:t>
          </a:r>
          <a:endParaRPr lang="ja-JP" altLang="ja-JP" sz="1400">
            <a:effectLst/>
          </a:endParaRPr>
        </a:p>
        <a:p>
          <a:r>
            <a:rPr kumimoji="1" lang="ja-JP" altLang="ja-JP" sz="1100">
              <a:solidFill>
                <a:schemeClr val="dk1"/>
              </a:solidFill>
              <a:effectLst/>
              <a:latin typeface="+mn-lt"/>
              <a:ea typeface="+mn-ea"/>
              <a:cs typeface="+mn-cs"/>
            </a:rPr>
            <a:t>〇普通建設事業費については、平成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年度のみ類似団体平均を大きく上回っているのは、平成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年度に清掃工場の整備を行ったためである。</a:t>
          </a:r>
          <a:endParaRPr lang="ja-JP" altLang="ja-JP" sz="1400">
            <a:effectLst/>
          </a:endParaRPr>
        </a:p>
        <a:p>
          <a:r>
            <a:rPr kumimoji="1" lang="ja-JP" altLang="ja-JP" sz="1100">
              <a:solidFill>
                <a:schemeClr val="dk1"/>
              </a:solidFill>
              <a:effectLst/>
              <a:latin typeface="+mn-lt"/>
              <a:ea typeface="+mn-ea"/>
              <a:cs typeface="+mn-cs"/>
            </a:rPr>
            <a:t>〇投資および出資金に</a:t>
          </a:r>
          <a:r>
            <a:rPr kumimoji="1" lang="ja-JP" altLang="en-US" sz="1100">
              <a:solidFill>
                <a:schemeClr val="dk1"/>
              </a:solidFill>
              <a:effectLst/>
              <a:latin typeface="+mn-lt"/>
              <a:ea typeface="+mn-ea"/>
              <a:cs typeface="+mn-cs"/>
            </a:rPr>
            <a:t>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概ね横ばいで推移してきたが、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は、日本高速道路保有・債務返済機構への出資対象事業費が減少したため、前年度から大きく減少した。</a:t>
          </a:r>
          <a:endParaRPr lang="ja-JP" altLang="ja-JP" sz="1400">
            <a:effectLst/>
          </a:endParaRPr>
        </a:p>
        <a:p>
          <a:r>
            <a:rPr kumimoji="1" lang="ja-JP" altLang="ja-JP" sz="1100">
              <a:solidFill>
                <a:schemeClr val="dk1"/>
              </a:solidFill>
              <a:effectLst/>
              <a:latin typeface="+mn-lt"/>
              <a:ea typeface="+mn-ea"/>
              <a:cs typeface="+mn-cs"/>
            </a:rPr>
            <a:t>〇繰出金は増加傾向にある。国民健康保険事業特別会計と介護保険事業特別会計への繰出が増加していることが要因である。平成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年度が前年度から減少しているのは、国民健康保険基盤安定事業の対象者数の減少に伴い繰出が減少したためである。</a:t>
          </a:r>
          <a:endParaRPr lang="ja-JP" altLang="ja-JP" sz="1400">
            <a:effectLst/>
          </a:endParaRPr>
        </a:p>
        <a:p>
          <a:r>
            <a:rPr kumimoji="1" lang="ja-JP" altLang="ja-JP" sz="1100">
              <a:solidFill>
                <a:schemeClr val="dk1"/>
              </a:solidFill>
              <a:effectLst/>
              <a:latin typeface="+mn-lt"/>
              <a:ea typeface="+mn-ea"/>
              <a:cs typeface="+mn-cs"/>
            </a:rPr>
            <a:t>〇積立金について、平成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年度が突出して大きくなっているのは、堺市土地開発公社が平成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日付で解散し、その清算金を積み立てたためである。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844,030
831,261
149.82
353,275,953
349,889,132
2,393,508
187,910,775
407,737,136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17.5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67854</xdr:rowOff>
    </xdr:from>
    <xdr:to>
      <xdr:col>6</xdr:col>
      <xdr:colOff>511175</xdr:colOff>
      <xdr:row>33</xdr:row>
      <xdr:rowOff>84183</xdr:rowOff>
    </xdr:to>
    <xdr:cxnSp macro="">
      <xdr:nvCxnSpPr>
        <xdr:cNvPr id="63" name="直線コネクタ 62"/>
        <xdr:cNvCxnSpPr/>
      </xdr:nvCxnSpPr>
      <xdr:spPr>
        <a:xfrm>
          <a:off x="3797300" y="5554254"/>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67854</xdr:rowOff>
    </xdr:from>
    <xdr:to>
      <xdr:col>5</xdr:col>
      <xdr:colOff>358775</xdr:colOff>
      <xdr:row>32</xdr:row>
      <xdr:rowOff>103777</xdr:rowOff>
    </xdr:to>
    <xdr:cxnSp macro="">
      <xdr:nvCxnSpPr>
        <xdr:cNvPr id="66" name="直線コネクタ 65"/>
        <xdr:cNvCxnSpPr/>
      </xdr:nvCxnSpPr>
      <xdr:spPr>
        <a:xfrm flipV="1">
          <a:off x="2908300" y="5554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102144</xdr:rowOff>
    </xdr:from>
    <xdr:to>
      <xdr:col>4</xdr:col>
      <xdr:colOff>155575</xdr:colOff>
      <xdr:row>32</xdr:row>
      <xdr:rowOff>103777</xdr:rowOff>
    </xdr:to>
    <xdr:cxnSp macro="">
      <xdr:nvCxnSpPr>
        <xdr:cNvPr id="69" name="直線コネクタ 68"/>
        <xdr:cNvCxnSpPr/>
      </xdr:nvCxnSpPr>
      <xdr:spPr>
        <a:xfrm>
          <a:off x="2019300" y="5588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41728</xdr:rowOff>
    </xdr:from>
    <xdr:to>
      <xdr:col>2</xdr:col>
      <xdr:colOff>638175</xdr:colOff>
      <xdr:row>32</xdr:row>
      <xdr:rowOff>102144</xdr:rowOff>
    </xdr:to>
    <xdr:cxnSp macro="">
      <xdr:nvCxnSpPr>
        <xdr:cNvPr id="72" name="直線コネクタ 71"/>
        <xdr:cNvCxnSpPr/>
      </xdr:nvCxnSpPr>
      <xdr:spPr>
        <a:xfrm>
          <a:off x="1130300" y="552812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33383</xdr:rowOff>
    </xdr:from>
    <xdr:to>
      <xdr:col>6</xdr:col>
      <xdr:colOff>561975</xdr:colOff>
      <xdr:row>33</xdr:row>
      <xdr:rowOff>134983</xdr:rowOff>
    </xdr:to>
    <xdr:sp macro="" textlink="">
      <xdr:nvSpPr>
        <xdr:cNvPr id="82" name="円/楕円 81"/>
        <xdr:cNvSpPr/>
      </xdr:nvSpPr>
      <xdr:spPr>
        <a:xfrm>
          <a:off x="45847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56260</xdr:rowOff>
    </xdr:from>
    <xdr:ext cx="469744" cy="259045"/>
    <xdr:sp macro="" textlink="">
      <xdr:nvSpPr>
        <xdr:cNvPr id="83" name="議会費該当値テキスト"/>
        <xdr:cNvSpPr txBox="1"/>
      </xdr:nvSpPr>
      <xdr:spPr>
        <a:xfrm>
          <a:off x="4686300" y="554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17054</xdr:rowOff>
    </xdr:from>
    <xdr:to>
      <xdr:col>5</xdr:col>
      <xdr:colOff>409575</xdr:colOff>
      <xdr:row>32</xdr:row>
      <xdr:rowOff>118654</xdr:rowOff>
    </xdr:to>
    <xdr:sp macro="" textlink="">
      <xdr:nvSpPr>
        <xdr:cNvPr id="84" name="円/楕円 83"/>
        <xdr:cNvSpPr/>
      </xdr:nvSpPr>
      <xdr:spPr>
        <a:xfrm>
          <a:off x="3746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135181</xdr:rowOff>
    </xdr:from>
    <xdr:ext cx="469744" cy="259045"/>
    <xdr:sp macro="" textlink="">
      <xdr:nvSpPr>
        <xdr:cNvPr id="85" name="テキスト ボックス 84"/>
        <xdr:cNvSpPr txBox="1"/>
      </xdr:nvSpPr>
      <xdr:spPr>
        <a:xfrm>
          <a:off x="3562427"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52977</xdr:rowOff>
    </xdr:from>
    <xdr:to>
      <xdr:col>4</xdr:col>
      <xdr:colOff>206375</xdr:colOff>
      <xdr:row>32</xdr:row>
      <xdr:rowOff>154577</xdr:rowOff>
    </xdr:to>
    <xdr:sp macro="" textlink="">
      <xdr:nvSpPr>
        <xdr:cNvPr id="86" name="円/楕円 85"/>
        <xdr:cNvSpPr/>
      </xdr:nvSpPr>
      <xdr:spPr>
        <a:xfrm>
          <a:off x="2857500" y="5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171104</xdr:rowOff>
    </xdr:from>
    <xdr:ext cx="469744" cy="259045"/>
    <xdr:sp macro="" textlink="">
      <xdr:nvSpPr>
        <xdr:cNvPr id="87" name="テキスト ボックス 86"/>
        <xdr:cNvSpPr txBox="1"/>
      </xdr:nvSpPr>
      <xdr:spPr>
        <a:xfrm>
          <a:off x="2673427" y="53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51344</xdr:rowOff>
    </xdr:from>
    <xdr:to>
      <xdr:col>3</xdr:col>
      <xdr:colOff>3175</xdr:colOff>
      <xdr:row>32</xdr:row>
      <xdr:rowOff>152944</xdr:rowOff>
    </xdr:to>
    <xdr:sp macro="" textlink="">
      <xdr:nvSpPr>
        <xdr:cNvPr id="88" name="円/楕円 87"/>
        <xdr:cNvSpPr/>
      </xdr:nvSpPr>
      <xdr:spPr>
        <a:xfrm>
          <a:off x="1968500" y="5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169471</xdr:rowOff>
    </xdr:from>
    <xdr:ext cx="469744" cy="259045"/>
    <xdr:sp macro="" textlink="">
      <xdr:nvSpPr>
        <xdr:cNvPr id="89" name="テキスト ボックス 88"/>
        <xdr:cNvSpPr txBox="1"/>
      </xdr:nvSpPr>
      <xdr:spPr>
        <a:xfrm>
          <a:off x="1784427" y="53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162378</xdr:rowOff>
    </xdr:from>
    <xdr:to>
      <xdr:col>1</xdr:col>
      <xdr:colOff>485775</xdr:colOff>
      <xdr:row>32</xdr:row>
      <xdr:rowOff>92528</xdr:rowOff>
    </xdr:to>
    <xdr:sp macro="" textlink="">
      <xdr:nvSpPr>
        <xdr:cNvPr id="90" name="円/楕円 89"/>
        <xdr:cNvSpPr/>
      </xdr:nvSpPr>
      <xdr:spPr>
        <a:xfrm>
          <a:off x="1079500" y="54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109055</xdr:rowOff>
    </xdr:from>
    <xdr:ext cx="469744" cy="259045"/>
    <xdr:sp macro="" textlink="">
      <xdr:nvSpPr>
        <xdr:cNvPr id="91" name="テキスト ボックス 90"/>
        <xdr:cNvSpPr txBox="1"/>
      </xdr:nvSpPr>
      <xdr:spPr>
        <a:xfrm>
          <a:off x="895427" y="52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151770</xdr:rowOff>
    </xdr:from>
    <xdr:to>
      <xdr:col>6</xdr:col>
      <xdr:colOff>511175</xdr:colOff>
      <xdr:row>55</xdr:row>
      <xdr:rowOff>22245</xdr:rowOff>
    </xdr:to>
    <xdr:cxnSp macro="">
      <xdr:nvCxnSpPr>
        <xdr:cNvPr id="119" name="直線コネクタ 118"/>
        <xdr:cNvCxnSpPr/>
      </xdr:nvCxnSpPr>
      <xdr:spPr>
        <a:xfrm>
          <a:off x="3797300" y="9410070"/>
          <a:ext cx="8382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151770</xdr:rowOff>
    </xdr:from>
    <xdr:to>
      <xdr:col>5</xdr:col>
      <xdr:colOff>358775</xdr:colOff>
      <xdr:row>55</xdr:row>
      <xdr:rowOff>6655</xdr:rowOff>
    </xdr:to>
    <xdr:cxnSp macro="">
      <xdr:nvCxnSpPr>
        <xdr:cNvPr id="122" name="直線コネクタ 121"/>
        <xdr:cNvCxnSpPr/>
      </xdr:nvCxnSpPr>
      <xdr:spPr>
        <a:xfrm flipV="1">
          <a:off x="2908300" y="9410070"/>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114464</xdr:rowOff>
    </xdr:from>
    <xdr:ext cx="534377" cy="259045"/>
    <xdr:sp macro="" textlink="">
      <xdr:nvSpPr>
        <xdr:cNvPr id="124" name="テキスト ボックス 123"/>
        <xdr:cNvSpPr txBox="1"/>
      </xdr:nvSpPr>
      <xdr:spPr>
        <a:xfrm>
          <a:off x="3530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6655</xdr:rowOff>
    </xdr:from>
    <xdr:to>
      <xdr:col>4</xdr:col>
      <xdr:colOff>155575</xdr:colOff>
      <xdr:row>55</xdr:row>
      <xdr:rowOff>157622</xdr:rowOff>
    </xdr:to>
    <xdr:cxnSp macro="">
      <xdr:nvCxnSpPr>
        <xdr:cNvPr id="125" name="直線コネクタ 124"/>
        <xdr:cNvCxnSpPr/>
      </xdr:nvCxnSpPr>
      <xdr:spPr>
        <a:xfrm flipV="1">
          <a:off x="2019300" y="9436405"/>
          <a:ext cx="889000" cy="1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145828</xdr:rowOff>
    </xdr:from>
    <xdr:ext cx="534377" cy="259045"/>
    <xdr:sp macro="" textlink="">
      <xdr:nvSpPr>
        <xdr:cNvPr id="127" name="テキスト ボックス 126"/>
        <xdr:cNvSpPr txBox="1"/>
      </xdr:nvSpPr>
      <xdr:spPr>
        <a:xfrm>
          <a:off x="2641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157622</xdr:rowOff>
    </xdr:from>
    <xdr:to>
      <xdr:col>2</xdr:col>
      <xdr:colOff>638175</xdr:colOff>
      <xdr:row>56</xdr:row>
      <xdr:rowOff>35458</xdr:rowOff>
    </xdr:to>
    <xdr:cxnSp macro="">
      <xdr:nvCxnSpPr>
        <xdr:cNvPr id="128" name="直線コネクタ 127"/>
        <xdr:cNvCxnSpPr/>
      </xdr:nvCxnSpPr>
      <xdr:spPr>
        <a:xfrm flipV="1">
          <a:off x="1130300" y="9587372"/>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142895</xdr:rowOff>
    </xdr:from>
    <xdr:to>
      <xdr:col>6</xdr:col>
      <xdr:colOff>561975</xdr:colOff>
      <xdr:row>55</xdr:row>
      <xdr:rowOff>73045</xdr:rowOff>
    </xdr:to>
    <xdr:sp macro="" textlink="">
      <xdr:nvSpPr>
        <xdr:cNvPr id="138" name="円/楕円 137"/>
        <xdr:cNvSpPr/>
      </xdr:nvSpPr>
      <xdr:spPr>
        <a:xfrm>
          <a:off x="4584700" y="94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165772</xdr:rowOff>
    </xdr:from>
    <xdr:ext cx="534377" cy="259045"/>
    <xdr:sp macro="" textlink="">
      <xdr:nvSpPr>
        <xdr:cNvPr id="139" name="総務費該当値テキスト"/>
        <xdr:cNvSpPr txBox="1"/>
      </xdr:nvSpPr>
      <xdr:spPr>
        <a:xfrm>
          <a:off x="4686300" y="92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100970</xdr:rowOff>
    </xdr:from>
    <xdr:to>
      <xdr:col>5</xdr:col>
      <xdr:colOff>409575</xdr:colOff>
      <xdr:row>55</xdr:row>
      <xdr:rowOff>31120</xdr:rowOff>
    </xdr:to>
    <xdr:sp macro="" textlink="">
      <xdr:nvSpPr>
        <xdr:cNvPr id="140" name="円/楕円 139"/>
        <xdr:cNvSpPr/>
      </xdr:nvSpPr>
      <xdr:spPr>
        <a:xfrm>
          <a:off x="3746500" y="93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47647</xdr:rowOff>
    </xdr:from>
    <xdr:ext cx="534377" cy="259045"/>
    <xdr:sp macro="" textlink="">
      <xdr:nvSpPr>
        <xdr:cNvPr id="141" name="テキスト ボックス 140"/>
        <xdr:cNvSpPr txBox="1"/>
      </xdr:nvSpPr>
      <xdr:spPr>
        <a:xfrm>
          <a:off x="3530111" y="9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127305</xdr:rowOff>
    </xdr:from>
    <xdr:to>
      <xdr:col>4</xdr:col>
      <xdr:colOff>206375</xdr:colOff>
      <xdr:row>55</xdr:row>
      <xdr:rowOff>57455</xdr:rowOff>
    </xdr:to>
    <xdr:sp macro="" textlink="">
      <xdr:nvSpPr>
        <xdr:cNvPr id="142" name="円/楕円 141"/>
        <xdr:cNvSpPr/>
      </xdr:nvSpPr>
      <xdr:spPr>
        <a:xfrm>
          <a:off x="2857500" y="9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73982</xdr:rowOff>
    </xdr:from>
    <xdr:ext cx="534377" cy="259045"/>
    <xdr:sp macro="" textlink="">
      <xdr:nvSpPr>
        <xdr:cNvPr id="143" name="テキスト ボックス 142"/>
        <xdr:cNvSpPr txBox="1"/>
      </xdr:nvSpPr>
      <xdr:spPr>
        <a:xfrm>
          <a:off x="2641111" y="91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106822</xdr:rowOff>
    </xdr:from>
    <xdr:to>
      <xdr:col>3</xdr:col>
      <xdr:colOff>3175</xdr:colOff>
      <xdr:row>56</xdr:row>
      <xdr:rowOff>36972</xdr:rowOff>
    </xdr:to>
    <xdr:sp macro="" textlink="">
      <xdr:nvSpPr>
        <xdr:cNvPr id="144" name="円/楕円 143"/>
        <xdr:cNvSpPr/>
      </xdr:nvSpPr>
      <xdr:spPr>
        <a:xfrm>
          <a:off x="1968500" y="95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28099</xdr:rowOff>
    </xdr:from>
    <xdr:ext cx="534377" cy="259045"/>
    <xdr:sp macro="" textlink="">
      <xdr:nvSpPr>
        <xdr:cNvPr id="145" name="テキスト ボックス 144"/>
        <xdr:cNvSpPr txBox="1"/>
      </xdr:nvSpPr>
      <xdr:spPr>
        <a:xfrm>
          <a:off x="1752111" y="96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156108</xdr:rowOff>
    </xdr:from>
    <xdr:to>
      <xdr:col>1</xdr:col>
      <xdr:colOff>485775</xdr:colOff>
      <xdr:row>56</xdr:row>
      <xdr:rowOff>86258</xdr:rowOff>
    </xdr:to>
    <xdr:sp macro="" textlink="">
      <xdr:nvSpPr>
        <xdr:cNvPr id="146" name="円/楕円 145"/>
        <xdr:cNvSpPr/>
      </xdr:nvSpPr>
      <xdr:spPr>
        <a:xfrm>
          <a:off x="1079500" y="95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77385</xdr:rowOff>
    </xdr:from>
    <xdr:ext cx="534377" cy="259045"/>
    <xdr:sp macro="" textlink="">
      <xdr:nvSpPr>
        <xdr:cNvPr id="147" name="テキスト ボックス 146"/>
        <xdr:cNvSpPr txBox="1"/>
      </xdr:nvSpPr>
      <xdr:spPr>
        <a:xfrm>
          <a:off x="863111" y="96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72666</xdr:rowOff>
    </xdr:from>
    <xdr:to>
      <xdr:col>6</xdr:col>
      <xdr:colOff>511175</xdr:colOff>
      <xdr:row>74</xdr:row>
      <xdr:rowOff>145524</xdr:rowOff>
    </xdr:to>
    <xdr:cxnSp macro="">
      <xdr:nvCxnSpPr>
        <xdr:cNvPr id="179" name="直線コネクタ 178"/>
        <xdr:cNvCxnSpPr/>
      </xdr:nvCxnSpPr>
      <xdr:spPr>
        <a:xfrm flipV="1">
          <a:off x="3797300" y="12759966"/>
          <a:ext cx="8382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6258</xdr:rowOff>
    </xdr:from>
    <xdr:ext cx="599010" cy="259045"/>
    <xdr:sp macro="" textlink="">
      <xdr:nvSpPr>
        <xdr:cNvPr id="180" name="民生費平均値テキスト"/>
        <xdr:cNvSpPr txBox="1"/>
      </xdr:nvSpPr>
      <xdr:spPr>
        <a:xfrm>
          <a:off x="4686300" y="12865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145524</xdr:rowOff>
    </xdr:from>
    <xdr:to>
      <xdr:col>5</xdr:col>
      <xdr:colOff>358775</xdr:colOff>
      <xdr:row>74</xdr:row>
      <xdr:rowOff>166870</xdr:rowOff>
    </xdr:to>
    <xdr:cxnSp macro="">
      <xdr:nvCxnSpPr>
        <xdr:cNvPr id="182" name="直線コネクタ 181"/>
        <xdr:cNvCxnSpPr/>
      </xdr:nvCxnSpPr>
      <xdr:spPr>
        <a:xfrm flipV="1">
          <a:off x="2908300" y="12832824"/>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19038</xdr:rowOff>
    </xdr:from>
    <xdr:ext cx="599010" cy="259045"/>
    <xdr:sp macro="" textlink="">
      <xdr:nvSpPr>
        <xdr:cNvPr id="184" name="テキスト ボックス 183"/>
        <xdr:cNvSpPr txBox="1"/>
      </xdr:nvSpPr>
      <xdr:spPr>
        <a:xfrm>
          <a:off x="3497794"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166870</xdr:rowOff>
    </xdr:from>
    <xdr:to>
      <xdr:col>4</xdr:col>
      <xdr:colOff>155575</xdr:colOff>
      <xdr:row>75</xdr:row>
      <xdr:rowOff>128194</xdr:rowOff>
    </xdr:to>
    <xdr:cxnSp macro="">
      <xdr:nvCxnSpPr>
        <xdr:cNvPr id="185" name="直線コネクタ 184"/>
        <xdr:cNvCxnSpPr/>
      </xdr:nvCxnSpPr>
      <xdr:spPr>
        <a:xfrm flipV="1">
          <a:off x="2019300" y="12854170"/>
          <a:ext cx="889000" cy="13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68927</xdr:rowOff>
    </xdr:from>
    <xdr:ext cx="599010" cy="259045"/>
    <xdr:sp macro="" textlink="">
      <xdr:nvSpPr>
        <xdr:cNvPr id="187" name="テキスト ボックス 186"/>
        <xdr:cNvSpPr txBox="1"/>
      </xdr:nvSpPr>
      <xdr:spPr>
        <a:xfrm>
          <a:off x="2608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128194</xdr:rowOff>
    </xdr:from>
    <xdr:to>
      <xdr:col>2</xdr:col>
      <xdr:colOff>638175</xdr:colOff>
      <xdr:row>75</xdr:row>
      <xdr:rowOff>152850</xdr:rowOff>
    </xdr:to>
    <xdr:cxnSp macro="">
      <xdr:nvCxnSpPr>
        <xdr:cNvPr id="188" name="直線コネクタ 187"/>
        <xdr:cNvCxnSpPr/>
      </xdr:nvCxnSpPr>
      <xdr:spPr>
        <a:xfrm flipV="1">
          <a:off x="1130300" y="12986944"/>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167073</xdr:rowOff>
    </xdr:from>
    <xdr:ext cx="599010" cy="259045"/>
    <xdr:sp macro="" textlink="">
      <xdr:nvSpPr>
        <xdr:cNvPr id="190" name="テキスト ボックス 189"/>
        <xdr:cNvSpPr txBox="1"/>
      </xdr:nvSpPr>
      <xdr:spPr>
        <a:xfrm>
          <a:off x="1719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15326</xdr:rowOff>
    </xdr:from>
    <xdr:ext cx="599010" cy="259045"/>
    <xdr:sp macro="" textlink="">
      <xdr:nvSpPr>
        <xdr:cNvPr id="192" name="テキスト ボックス 191"/>
        <xdr:cNvSpPr txBox="1"/>
      </xdr:nvSpPr>
      <xdr:spPr>
        <a:xfrm>
          <a:off x="830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21866</xdr:rowOff>
    </xdr:from>
    <xdr:to>
      <xdr:col>6</xdr:col>
      <xdr:colOff>561975</xdr:colOff>
      <xdr:row>74</xdr:row>
      <xdr:rowOff>123466</xdr:rowOff>
    </xdr:to>
    <xdr:sp macro="" textlink="">
      <xdr:nvSpPr>
        <xdr:cNvPr id="198" name="円/楕円 197"/>
        <xdr:cNvSpPr/>
      </xdr:nvSpPr>
      <xdr:spPr>
        <a:xfrm>
          <a:off x="4584700" y="12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44743</xdr:rowOff>
    </xdr:from>
    <xdr:ext cx="599010" cy="259045"/>
    <xdr:sp macro="" textlink="">
      <xdr:nvSpPr>
        <xdr:cNvPr id="199" name="民生費該当値テキスト"/>
        <xdr:cNvSpPr txBox="1"/>
      </xdr:nvSpPr>
      <xdr:spPr>
        <a:xfrm>
          <a:off x="4686300" y="1256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201,158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94724</xdr:rowOff>
    </xdr:from>
    <xdr:to>
      <xdr:col>5</xdr:col>
      <xdr:colOff>409575</xdr:colOff>
      <xdr:row>75</xdr:row>
      <xdr:rowOff>24874</xdr:rowOff>
    </xdr:to>
    <xdr:sp macro="" textlink="">
      <xdr:nvSpPr>
        <xdr:cNvPr id="200" name="円/楕円 199"/>
        <xdr:cNvSpPr/>
      </xdr:nvSpPr>
      <xdr:spPr>
        <a:xfrm>
          <a:off x="3746500" y="127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41401</xdr:rowOff>
    </xdr:from>
    <xdr:ext cx="599010" cy="259045"/>
    <xdr:sp macro="" textlink="">
      <xdr:nvSpPr>
        <xdr:cNvPr id="201" name="テキスト ボックス 200"/>
        <xdr:cNvSpPr txBox="1"/>
      </xdr:nvSpPr>
      <xdr:spPr>
        <a:xfrm>
          <a:off x="3497794" y="1255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194,465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116070</xdr:rowOff>
    </xdr:from>
    <xdr:to>
      <xdr:col>4</xdr:col>
      <xdr:colOff>206375</xdr:colOff>
      <xdr:row>75</xdr:row>
      <xdr:rowOff>46220</xdr:rowOff>
    </xdr:to>
    <xdr:sp macro="" textlink="">
      <xdr:nvSpPr>
        <xdr:cNvPr id="202" name="円/楕円 201"/>
        <xdr:cNvSpPr/>
      </xdr:nvSpPr>
      <xdr:spPr>
        <a:xfrm>
          <a:off x="2857500" y="12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62747</xdr:rowOff>
    </xdr:from>
    <xdr:ext cx="599010" cy="259045"/>
    <xdr:sp macro="" textlink="">
      <xdr:nvSpPr>
        <xdr:cNvPr id="203" name="テキスト ボックス 202"/>
        <xdr:cNvSpPr txBox="1"/>
      </xdr:nvSpPr>
      <xdr:spPr>
        <a:xfrm>
          <a:off x="2608794" y="1257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192,504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77394</xdr:rowOff>
    </xdr:from>
    <xdr:to>
      <xdr:col>3</xdr:col>
      <xdr:colOff>3175</xdr:colOff>
      <xdr:row>76</xdr:row>
      <xdr:rowOff>7544</xdr:rowOff>
    </xdr:to>
    <xdr:sp macro="" textlink="">
      <xdr:nvSpPr>
        <xdr:cNvPr id="204" name="円/楕円 203"/>
        <xdr:cNvSpPr/>
      </xdr:nvSpPr>
      <xdr:spPr>
        <a:xfrm>
          <a:off x="1968500" y="129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24071</xdr:rowOff>
    </xdr:from>
    <xdr:ext cx="599010" cy="259045"/>
    <xdr:sp macro="" textlink="">
      <xdr:nvSpPr>
        <xdr:cNvPr id="205" name="テキスト ボックス 204"/>
        <xdr:cNvSpPr txBox="1"/>
      </xdr:nvSpPr>
      <xdr:spPr>
        <a:xfrm>
          <a:off x="1719794" y="1271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180,307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102050</xdr:rowOff>
    </xdr:from>
    <xdr:to>
      <xdr:col>1</xdr:col>
      <xdr:colOff>485775</xdr:colOff>
      <xdr:row>76</xdr:row>
      <xdr:rowOff>32200</xdr:rowOff>
    </xdr:to>
    <xdr:sp macro="" textlink="">
      <xdr:nvSpPr>
        <xdr:cNvPr id="206" name="円/楕円 205"/>
        <xdr:cNvSpPr/>
      </xdr:nvSpPr>
      <xdr:spPr>
        <a:xfrm>
          <a:off x="1079500" y="129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48727</xdr:rowOff>
    </xdr:from>
    <xdr:ext cx="599010" cy="259045"/>
    <xdr:sp macro="" textlink="">
      <xdr:nvSpPr>
        <xdr:cNvPr id="207" name="テキスト ボックス 206"/>
        <xdr:cNvSpPr txBox="1"/>
      </xdr:nvSpPr>
      <xdr:spPr>
        <a:xfrm>
          <a:off x="830794" y="1273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64567</xdr:rowOff>
    </xdr:from>
    <xdr:to>
      <xdr:col>6</xdr:col>
      <xdr:colOff>511175</xdr:colOff>
      <xdr:row>97</xdr:row>
      <xdr:rowOff>77902</xdr:rowOff>
    </xdr:to>
    <xdr:cxnSp macro="">
      <xdr:nvCxnSpPr>
        <xdr:cNvPr id="237" name="直線コネクタ 236"/>
        <xdr:cNvCxnSpPr/>
      </xdr:nvCxnSpPr>
      <xdr:spPr>
        <a:xfrm>
          <a:off x="3797300" y="16695217"/>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64567</xdr:rowOff>
    </xdr:from>
    <xdr:to>
      <xdr:col>5</xdr:col>
      <xdr:colOff>358775</xdr:colOff>
      <xdr:row>97</xdr:row>
      <xdr:rowOff>73634</xdr:rowOff>
    </xdr:to>
    <xdr:cxnSp macro="">
      <xdr:nvCxnSpPr>
        <xdr:cNvPr id="240" name="直線コネクタ 239"/>
        <xdr:cNvCxnSpPr/>
      </xdr:nvCxnSpPr>
      <xdr:spPr>
        <a:xfrm flipV="1">
          <a:off x="2908300" y="16695217"/>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116497</xdr:rowOff>
    </xdr:from>
    <xdr:to>
      <xdr:col>4</xdr:col>
      <xdr:colOff>155575</xdr:colOff>
      <xdr:row>97</xdr:row>
      <xdr:rowOff>73634</xdr:rowOff>
    </xdr:to>
    <xdr:cxnSp macro="">
      <xdr:nvCxnSpPr>
        <xdr:cNvPr id="243" name="直線コネクタ 242"/>
        <xdr:cNvCxnSpPr/>
      </xdr:nvCxnSpPr>
      <xdr:spPr>
        <a:xfrm>
          <a:off x="2019300" y="16404247"/>
          <a:ext cx="889000" cy="3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5" name="テキスト ボックス 244"/>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83083</xdr:rowOff>
    </xdr:from>
    <xdr:to>
      <xdr:col>2</xdr:col>
      <xdr:colOff>638175</xdr:colOff>
      <xdr:row>95</xdr:row>
      <xdr:rowOff>116497</xdr:rowOff>
    </xdr:to>
    <xdr:cxnSp macro="">
      <xdr:nvCxnSpPr>
        <xdr:cNvPr id="246" name="直線コネクタ 245"/>
        <xdr:cNvCxnSpPr/>
      </xdr:nvCxnSpPr>
      <xdr:spPr>
        <a:xfrm>
          <a:off x="1130300" y="16199383"/>
          <a:ext cx="889000" cy="20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8" name="テキスト ボックス 247"/>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152480</xdr:rowOff>
    </xdr:from>
    <xdr:ext cx="534377" cy="259045"/>
    <xdr:sp macro="" textlink="">
      <xdr:nvSpPr>
        <xdr:cNvPr id="250" name="テキスト ボックス 249"/>
        <xdr:cNvSpPr txBox="1"/>
      </xdr:nvSpPr>
      <xdr:spPr>
        <a:xfrm>
          <a:off x="863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27102</xdr:rowOff>
    </xdr:from>
    <xdr:to>
      <xdr:col>6</xdr:col>
      <xdr:colOff>561975</xdr:colOff>
      <xdr:row>97</xdr:row>
      <xdr:rowOff>128702</xdr:rowOff>
    </xdr:to>
    <xdr:sp macro="" textlink="">
      <xdr:nvSpPr>
        <xdr:cNvPr id="256" name="円/楕円 255"/>
        <xdr:cNvSpPr/>
      </xdr:nvSpPr>
      <xdr:spPr>
        <a:xfrm>
          <a:off x="45847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5529</xdr:rowOff>
    </xdr:from>
    <xdr:ext cx="534377" cy="259045"/>
    <xdr:sp macro="" textlink="">
      <xdr:nvSpPr>
        <xdr:cNvPr id="257" name="衛生費該当値テキスト"/>
        <xdr:cNvSpPr txBox="1"/>
      </xdr:nvSpPr>
      <xdr:spPr>
        <a:xfrm>
          <a:off x="4686300" y="166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13767</xdr:rowOff>
    </xdr:from>
    <xdr:to>
      <xdr:col>5</xdr:col>
      <xdr:colOff>409575</xdr:colOff>
      <xdr:row>97</xdr:row>
      <xdr:rowOff>115367</xdr:rowOff>
    </xdr:to>
    <xdr:sp macro="" textlink="">
      <xdr:nvSpPr>
        <xdr:cNvPr id="258" name="円/楕円 257"/>
        <xdr:cNvSpPr/>
      </xdr:nvSpPr>
      <xdr:spPr>
        <a:xfrm>
          <a:off x="3746500" y="166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106494</xdr:rowOff>
    </xdr:from>
    <xdr:ext cx="534377" cy="259045"/>
    <xdr:sp macro="" textlink="">
      <xdr:nvSpPr>
        <xdr:cNvPr id="259" name="テキスト ボックス 258"/>
        <xdr:cNvSpPr txBox="1"/>
      </xdr:nvSpPr>
      <xdr:spPr>
        <a:xfrm>
          <a:off x="3530111" y="167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22834</xdr:rowOff>
    </xdr:from>
    <xdr:to>
      <xdr:col>4</xdr:col>
      <xdr:colOff>206375</xdr:colOff>
      <xdr:row>97</xdr:row>
      <xdr:rowOff>124434</xdr:rowOff>
    </xdr:to>
    <xdr:sp macro="" textlink="">
      <xdr:nvSpPr>
        <xdr:cNvPr id="260" name="円/楕円 259"/>
        <xdr:cNvSpPr/>
      </xdr:nvSpPr>
      <xdr:spPr>
        <a:xfrm>
          <a:off x="2857500" y="166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115561</xdr:rowOff>
    </xdr:from>
    <xdr:ext cx="534377" cy="259045"/>
    <xdr:sp macro="" textlink="">
      <xdr:nvSpPr>
        <xdr:cNvPr id="261" name="テキスト ボックス 260"/>
        <xdr:cNvSpPr txBox="1"/>
      </xdr:nvSpPr>
      <xdr:spPr>
        <a:xfrm>
          <a:off x="2641111" y="167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65697</xdr:rowOff>
    </xdr:from>
    <xdr:to>
      <xdr:col>3</xdr:col>
      <xdr:colOff>3175</xdr:colOff>
      <xdr:row>95</xdr:row>
      <xdr:rowOff>167297</xdr:rowOff>
    </xdr:to>
    <xdr:sp macro="" textlink="">
      <xdr:nvSpPr>
        <xdr:cNvPr id="262" name="円/楕円 261"/>
        <xdr:cNvSpPr/>
      </xdr:nvSpPr>
      <xdr:spPr>
        <a:xfrm>
          <a:off x="1968500" y="163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12374</xdr:rowOff>
    </xdr:from>
    <xdr:ext cx="534377" cy="259045"/>
    <xdr:sp macro="" textlink="">
      <xdr:nvSpPr>
        <xdr:cNvPr id="263" name="テキスト ボックス 262"/>
        <xdr:cNvSpPr txBox="1"/>
      </xdr:nvSpPr>
      <xdr:spPr>
        <a:xfrm>
          <a:off x="1752111" y="161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32283</xdr:rowOff>
    </xdr:from>
    <xdr:to>
      <xdr:col>1</xdr:col>
      <xdr:colOff>485775</xdr:colOff>
      <xdr:row>94</xdr:row>
      <xdr:rowOff>133883</xdr:rowOff>
    </xdr:to>
    <xdr:sp macro="" textlink="">
      <xdr:nvSpPr>
        <xdr:cNvPr id="264" name="円/楕円 263"/>
        <xdr:cNvSpPr/>
      </xdr:nvSpPr>
      <xdr:spPr>
        <a:xfrm>
          <a:off x="1079500" y="161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150410</xdr:rowOff>
    </xdr:from>
    <xdr:ext cx="534377" cy="259045"/>
    <xdr:sp macro="" textlink="">
      <xdr:nvSpPr>
        <xdr:cNvPr id="265" name="テキスト ボックス 264"/>
        <xdr:cNvSpPr txBox="1"/>
      </xdr:nvSpPr>
      <xdr:spPr>
        <a:xfrm>
          <a:off x="863111" y="15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31496</xdr:rowOff>
    </xdr:from>
    <xdr:to>
      <xdr:col>15</xdr:col>
      <xdr:colOff>180975</xdr:colOff>
      <xdr:row>37</xdr:row>
      <xdr:rowOff>65786</xdr:rowOff>
    </xdr:to>
    <xdr:cxnSp macro="">
      <xdr:nvCxnSpPr>
        <xdr:cNvPr id="294" name="直線コネクタ 293"/>
        <xdr:cNvCxnSpPr/>
      </xdr:nvCxnSpPr>
      <xdr:spPr>
        <a:xfrm>
          <a:off x="9639300" y="63751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5"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150368</xdr:rowOff>
    </xdr:from>
    <xdr:to>
      <xdr:col>14</xdr:col>
      <xdr:colOff>28575</xdr:colOff>
      <xdr:row>37</xdr:row>
      <xdr:rowOff>31496</xdr:rowOff>
    </xdr:to>
    <xdr:cxnSp macro="">
      <xdr:nvCxnSpPr>
        <xdr:cNvPr id="297" name="直線コネクタ 296"/>
        <xdr:cNvCxnSpPr/>
      </xdr:nvCxnSpPr>
      <xdr:spPr>
        <a:xfrm>
          <a:off x="8750300" y="63225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97790</xdr:rowOff>
    </xdr:from>
    <xdr:to>
      <xdr:col>12</xdr:col>
      <xdr:colOff>511175</xdr:colOff>
      <xdr:row>36</xdr:row>
      <xdr:rowOff>150368</xdr:rowOff>
    </xdr:to>
    <xdr:cxnSp macro="">
      <xdr:nvCxnSpPr>
        <xdr:cNvPr id="300" name="直線コネクタ 299"/>
        <xdr:cNvCxnSpPr/>
      </xdr:nvCxnSpPr>
      <xdr:spPr>
        <a:xfrm>
          <a:off x="7861300" y="626999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80264</xdr:rowOff>
    </xdr:from>
    <xdr:to>
      <xdr:col>11</xdr:col>
      <xdr:colOff>307975</xdr:colOff>
      <xdr:row>36</xdr:row>
      <xdr:rowOff>97790</xdr:rowOff>
    </xdr:to>
    <xdr:cxnSp macro="">
      <xdr:nvCxnSpPr>
        <xdr:cNvPr id="303" name="直線コネクタ 302"/>
        <xdr:cNvCxnSpPr/>
      </xdr:nvCxnSpPr>
      <xdr:spPr>
        <a:xfrm>
          <a:off x="6972300" y="625246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14986</xdr:rowOff>
    </xdr:from>
    <xdr:to>
      <xdr:col>15</xdr:col>
      <xdr:colOff>231775</xdr:colOff>
      <xdr:row>37</xdr:row>
      <xdr:rowOff>116586</xdr:rowOff>
    </xdr:to>
    <xdr:sp macro="" textlink="">
      <xdr:nvSpPr>
        <xdr:cNvPr id="313" name="円/楕円 312"/>
        <xdr:cNvSpPr/>
      </xdr:nvSpPr>
      <xdr:spPr>
        <a:xfrm>
          <a:off x="104267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37863</xdr:rowOff>
    </xdr:from>
    <xdr:ext cx="378565" cy="259045"/>
    <xdr:sp macro="" textlink="">
      <xdr:nvSpPr>
        <xdr:cNvPr id="314" name="労働費該当値テキスト"/>
        <xdr:cNvSpPr txBox="1"/>
      </xdr:nvSpPr>
      <xdr:spPr>
        <a:xfrm>
          <a:off x="10528300" y="621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152146</xdr:rowOff>
    </xdr:from>
    <xdr:to>
      <xdr:col>14</xdr:col>
      <xdr:colOff>79375</xdr:colOff>
      <xdr:row>37</xdr:row>
      <xdr:rowOff>82296</xdr:rowOff>
    </xdr:to>
    <xdr:sp macro="" textlink="">
      <xdr:nvSpPr>
        <xdr:cNvPr id="315" name="円/楕円 314"/>
        <xdr:cNvSpPr/>
      </xdr:nvSpPr>
      <xdr:spPr>
        <a:xfrm>
          <a:off x="9588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73423</xdr:rowOff>
    </xdr:from>
    <xdr:ext cx="378565" cy="259045"/>
    <xdr:sp macro="" textlink="">
      <xdr:nvSpPr>
        <xdr:cNvPr id="316" name="テキスト ボックス 315"/>
        <xdr:cNvSpPr txBox="1"/>
      </xdr:nvSpPr>
      <xdr:spPr>
        <a:xfrm>
          <a:off x="9450017"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99568</xdr:rowOff>
    </xdr:from>
    <xdr:to>
      <xdr:col>12</xdr:col>
      <xdr:colOff>561975</xdr:colOff>
      <xdr:row>37</xdr:row>
      <xdr:rowOff>29718</xdr:rowOff>
    </xdr:to>
    <xdr:sp macro="" textlink="">
      <xdr:nvSpPr>
        <xdr:cNvPr id="317" name="円/楕円 316"/>
        <xdr:cNvSpPr/>
      </xdr:nvSpPr>
      <xdr:spPr>
        <a:xfrm>
          <a:off x="8699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20845</xdr:rowOff>
    </xdr:from>
    <xdr:ext cx="378565" cy="259045"/>
    <xdr:sp macro="" textlink="">
      <xdr:nvSpPr>
        <xdr:cNvPr id="318" name="テキスト ボックス 317"/>
        <xdr:cNvSpPr txBox="1"/>
      </xdr:nvSpPr>
      <xdr:spPr>
        <a:xfrm>
          <a:off x="8561017" y="636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46990</xdr:rowOff>
    </xdr:from>
    <xdr:to>
      <xdr:col>11</xdr:col>
      <xdr:colOff>358775</xdr:colOff>
      <xdr:row>36</xdr:row>
      <xdr:rowOff>148590</xdr:rowOff>
    </xdr:to>
    <xdr:sp macro="" textlink="">
      <xdr:nvSpPr>
        <xdr:cNvPr id="319" name="円/楕円 318"/>
        <xdr:cNvSpPr/>
      </xdr:nvSpPr>
      <xdr:spPr>
        <a:xfrm>
          <a:off x="781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139717</xdr:rowOff>
    </xdr:from>
    <xdr:ext cx="378565" cy="259045"/>
    <xdr:sp macro="" textlink="">
      <xdr:nvSpPr>
        <xdr:cNvPr id="320" name="テキスト ボックス 319"/>
        <xdr:cNvSpPr txBox="1"/>
      </xdr:nvSpPr>
      <xdr:spPr>
        <a:xfrm>
          <a:off x="7672017" y="63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29464</xdr:rowOff>
    </xdr:from>
    <xdr:to>
      <xdr:col>10</xdr:col>
      <xdr:colOff>155575</xdr:colOff>
      <xdr:row>36</xdr:row>
      <xdr:rowOff>131064</xdr:rowOff>
    </xdr:to>
    <xdr:sp macro="" textlink="">
      <xdr:nvSpPr>
        <xdr:cNvPr id="321" name="円/楕円 320"/>
        <xdr:cNvSpPr/>
      </xdr:nvSpPr>
      <xdr:spPr>
        <a:xfrm>
          <a:off x="6921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122191</xdr:rowOff>
    </xdr:from>
    <xdr:ext cx="378565" cy="259045"/>
    <xdr:sp macro="" textlink="">
      <xdr:nvSpPr>
        <xdr:cNvPr id="322" name="テキスト ボックス 321"/>
        <xdr:cNvSpPr txBox="1"/>
      </xdr:nvSpPr>
      <xdr:spPr>
        <a:xfrm>
          <a:off x="6783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85852</xdr:rowOff>
    </xdr:from>
    <xdr:to>
      <xdr:col>15</xdr:col>
      <xdr:colOff>180975</xdr:colOff>
      <xdr:row>58</xdr:row>
      <xdr:rowOff>87503</xdr:rowOff>
    </xdr:to>
    <xdr:cxnSp macro="">
      <xdr:nvCxnSpPr>
        <xdr:cNvPr id="351" name="直線コネクタ 350"/>
        <xdr:cNvCxnSpPr/>
      </xdr:nvCxnSpPr>
      <xdr:spPr>
        <a:xfrm flipV="1">
          <a:off x="9639300" y="10029952"/>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77216</xdr:rowOff>
    </xdr:from>
    <xdr:to>
      <xdr:col>14</xdr:col>
      <xdr:colOff>28575</xdr:colOff>
      <xdr:row>58</xdr:row>
      <xdr:rowOff>87503</xdr:rowOff>
    </xdr:to>
    <xdr:cxnSp macro="">
      <xdr:nvCxnSpPr>
        <xdr:cNvPr id="354" name="直線コネクタ 353"/>
        <xdr:cNvCxnSpPr/>
      </xdr:nvCxnSpPr>
      <xdr:spPr>
        <a:xfrm>
          <a:off x="8750300" y="1002131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77216</xdr:rowOff>
    </xdr:from>
    <xdr:to>
      <xdr:col>12</xdr:col>
      <xdr:colOff>511175</xdr:colOff>
      <xdr:row>58</xdr:row>
      <xdr:rowOff>77851</xdr:rowOff>
    </xdr:to>
    <xdr:cxnSp macro="">
      <xdr:nvCxnSpPr>
        <xdr:cNvPr id="357" name="直線コネクタ 356"/>
        <xdr:cNvCxnSpPr/>
      </xdr:nvCxnSpPr>
      <xdr:spPr>
        <a:xfrm flipV="1">
          <a:off x="7861300" y="1002131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77851</xdr:rowOff>
    </xdr:from>
    <xdr:to>
      <xdr:col>11</xdr:col>
      <xdr:colOff>307975</xdr:colOff>
      <xdr:row>58</xdr:row>
      <xdr:rowOff>84709</xdr:rowOff>
    </xdr:to>
    <xdr:cxnSp macro="">
      <xdr:nvCxnSpPr>
        <xdr:cNvPr id="360" name="直線コネクタ 359"/>
        <xdr:cNvCxnSpPr/>
      </xdr:nvCxnSpPr>
      <xdr:spPr>
        <a:xfrm flipV="1">
          <a:off x="6972300" y="1002195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35052</xdr:rowOff>
    </xdr:from>
    <xdr:to>
      <xdr:col>15</xdr:col>
      <xdr:colOff>231775</xdr:colOff>
      <xdr:row>58</xdr:row>
      <xdr:rowOff>136652</xdr:rowOff>
    </xdr:to>
    <xdr:sp macro="" textlink="">
      <xdr:nvSpPr>
        <xdr:cNvPr id="370" name="円/楕円 369"/>
        <xdr:cNvSpPr/>
      </xdr:nvSpPr>
      <xdr:spPr>
        <a:xfrm>
          <a:off x="104267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121429</xdr:rowOff>
    </xdr:from>
    <xdr:ext cx="469744" cy="259045"/>
    <xdr:sp macro="" textlink="">
      <xdr:nvSpPr>
        <xdr:cNvPr id="371" name="農林水産業費該当値テキスト"/>
        <xdr:cNvSpPr txBox="1"/>
      </xdr:nvSpPr>
      <xdr:spPr>
        <a:xfrm>
          <a:off x="10528300" y="989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36703</xdr:rowOff>
    </xdr:from>
    <xdr:to>
      <xdr:col>14</xdr:col>
      <xdr:colOff>79375</xdr:colOff>
      <xdr:row>58</xdr:row>
      <xdr:rowOff>138303</xdr:rowOff>
    </xdr:to>
    <xdr:sp macro="" textlink="">
      <xdr:nvSpPr>
        <xdr:cNvPr id="372" name="円/楕円 371"/>
        <xdr:cNvSpPr/>
      </xdr:nvSpPr>
      <xdr:spPr>
        <a:xfrm>
          <a:off x="9588500" y="99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129430</xdr:rowOff>
    </xdr:from>
    <xdr:ext cx="469744" cy="259045"/>
    <xdr:sp macro="" textlink="">
      <xdr:nvSpPr>
        <xdr:cNvPr id="373" name="テキスト ボックス 372"/>
        <xdr:cNvSpPr txBox="1"/>
      </xdr:nvSpPr>
      <xdr:spPr>
        <a:xfrm>
          <a:off x="9404427" y="100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26416</xdr:rowOff>
    </xdr:from>
    <xdr:to>
      <xdr:col>12</xdr:col>
      <xdr:colOff>561975</xdr:colOff>
      <xdr:row>58</xdr:row>
      <xdr:rowOff>128016</xdr:rowOff>
    </xdr:to>
    <xdr:sp macro="" textlink="">
      <xdr:nvSpPr>
        <xdr:cNvPr id="374" name="円/楕円 373"/>
        <xdr:cNvSpPr/>
      </xdr:nvSpPr>
      <xdr:spPr>
        <a:xfrm>
          <a:off x="8699500" y="99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119143</xdr:rowOff>
    </xdr:from>
    <xdr:ext cx="469744" cy="259045"/>
    <xdr:sp macro="" textlink="">
      <xdr:nvSpPr>
        <xdr:cNvPr id="375" name="テキスト ボックス 374"/>
        <xdr:cNvSpPr txBox="1"/>
      </xdr:nvSpPr>
      <xdr:spPr>
        <a:xfrm>
          <a:off x="8515427" y="100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27051</xdr:rowOff>
    </xdr:from>
    <xdr:to>
      <xdr:col>11</xdr:col>
      <xdr:colOff>358775</xdr:colOff>
      <xdr:row>58</xdr:row>
      <xdr:rowOff>128651</xdr:rowOff>
    </xdr:to>
    <xdr:sp macro="" textlink="">
      <xdr:nvSpPr>
        <xdr:cNvPr id="376" name="円/楕円 375"/>
        <xdr:cNvSpPr/>
      </xdr:nvSpPr>
      <xdr:spPr>
        <a:xfrm>
          <a:off x="7810500" y="99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119778</xdr:rowOff>
    </xdr:from>
    <xdr:ext cx="469744" cy="259045"/>
    <xdr:sp macro="" textlink="">
      <xdr:nvSpPr>
        <xdr:cNvPr id="377" name="テキスト ボックス 376"/>
        <xdr:cNvSpPr txBox="1"/>
      </xdr:nvSpPr>
      <xdr:spPr>
        <a:xfrm>
          <a:off x="7626427" y="1006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33909</xdr:rowOff>
    </xdr:from>
    <xdr:to>
      <xdr:col>10</xdr:col>
      <xdr:colOff>155575</xdr:colOff>
      <xdr:row>58</xdr:row>
      <xdr:rowOff>135509</xdr:rowOff>
    </xdr:to>
    <xdr:sp macro="" textlink="">
      <xdr:nvSpPr>
        <xdr:cNvPr id="378" name="円/楕円 377"/>
        <xdr:cNvSpPr/>
      </xdr:nvSpPr>
      <xdr:spPr>
        <a:xfrm>
          <a:off x="6921500" y="99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126636</xdr:rowOff>
    </xdr:from>
    <xdr:ext cx="469744" cy="259045"/>
    <xdr:sp macro="" textlink="">
      <xdr:nvSpPr>
        <xdr:cNvPr id="379" name="テキスト ボックス 378"/>
        <xdr:cNvSpPr txBox="1"/>
      </xdr:nvSpPr>
      <xdr:spPr>
        <a:xfrm>
          <a:off x="6737427" y="100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11615</xdr:rowOff>
    </xdr:from>
    <xdr:to>
      <xdr:col>15</xdr:col>
      <xdr:colOff>180975</xdr:colOff>
      <xdr:row>78</xdr:row>
      <xdr:rowOff>42613</xdr:rowOff>
    </xdr:to>
    <xdr:cxnSp macro="">
      <xdr:nvCxnSpPr>
        <xdr:cNvPr id="406" name="直線コネクタ 405"/>
        <xdr:cNvCxnSpPr/>
      </xdr:nvCxnSpPr>
      <xdr:spPr>
        <a:xfrm>
          <a:off x="9639300" y="13384715"/>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7"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7204</xdr:rowOff>
    </xdr:from>
    <xdr:to>
      <xdr:col>14</xdr:col>
      <xdr:colOff>28575</xdr:colOff>
      <xdr:row>78</xdr:row>
      <xdr:rowOff>11615</xdr:rowOff>
    </xdr:to>
    <xdr:cxnSp macro="">
      <xdr:nvCxnSpPr>
        <xdr:cNvPr id="409" name="直線コネクタ 408"/>
        <xdr:cNvCxnSpPr/>
      </xdr:nvCxnSpPr>
      <xdr:spPr>
        <a:xfrm>
          <a:off x="8750300" y="13380304"/>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1" name="テキスト ボックス 410"/>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7204</xdr:rowOff>
    </xdr:from>
    <xdr:to>
      <xdr:col>12</xdr:col>
      <xdr:colOff>511175</xdr:colOff>
      <xdr:row>78</xdr:row>
      <xdr:rowOff>10610</xdr:rowOff>
    </xdr:to>
    <xdr:cxnSp macro="">
      <xdr:nvCxnSpPr>
        <xdr:cNvPr id="412" name="直線コネクタ 411"/>
        <xdr:cNvCxnSpPr/>
      </xdr:nvCxnSpPr>
      <xdr:spPr>
        <a:xfrm flipV="1">
          <a:off x="7861300" y="1338030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4" name="テキスト ボックス 413"/>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171087</xdr:rowOff>
    </xdr:from>
    <xdr:to>
      <xdr:col>11</xdr:col>
      <xdr:colOff>307975</xdr:colOff>
      <xdr:row>78</xdr:row>
      <xdr:rowOff>10610</xdr:rowOff>
    </xdr:to>
    <xdr:cxnSp macro="">
      <xdr:nvCxnSpPr>
        <xdr:cNvPr id="415" name="直線コネクタ 414"/>
        <xdr:cNvCxnSpPr/>
      </xdr:nvCxnSpPr>
      <xdr:spPr>
        <a:xfrm>
          <a:off x="6972300" y="1337273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7" name="テキスト ボックス 416"/>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9" name="テキスト ボックス 418"/>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163263</xdr:rowOff>
    </xdr:from>
    <xdr:to>
      <xdr:col>15</xdr:col>
      <xdr:colOff>231775</xdr:colOff>
      <xdr:row>78</xdr:row>
      <xdr:rowOff>93413</xdr:rowOff>
    </xdr:to>
    <xdr:sp macro="" textlink="">
      <xdr:nvSpPr>
        <xdr:cNvPr id="425" name="円/楕円 424"/>
        <xdr:cNvSpPr/>
      </xdr:nvSpPr>
      <xdr:spPr>
        <a:xfrm>
          <a:off x="10426700" y="133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78190</xdr:rowOff>
    </xdr:from>
    <xdr:ext cx="469744" cy="259045"/>
    <xdr:sp macro="" textlink="">
      <xdr:nvSpPr>
        <xdr:cNvPr id="426" name="商工費該当値テキスト"/>
        <xdr:cNvSpPr txBox="1"/>
      </xdr:nvSpPr>
      <xdr:spPr>
        <a:xfrm>
          <a:off x="10528300" y="132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132265</xdr:rowOff>
    </xdr:from>
    <xdr:to>
      <xdr:col>14</xdr:col>
      <xdr:colOff>79375</xdr:colOff>
      <xdr:row>78</xdr:row>
      <xdr:rowOff>62415</xdr:rowOff>
    </xdr:to>
    <xdr:sp macro="" textlink="">
      <xdr:nvSpPr>
        <xdr:cNvPr id="427" name="円/楕円 426"/>
        <xdr:cNvSpPr/>
      </xdr:nvSpPr>
      <xdr:spPr>
        <a:xfrm>
          <a:off x="9588500" y="133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53542</xdr:rowOff>
    </xdr:from>
    <xdr:ext cx="469744" cy="259045"/>
    <xdr:sp macro="" textlink="">
      <xdr:nvSpPr>
        <xdr:cNvPr id="428" name="テキスト ボックス 427"/>
        <xdr:cNvSpPr txBox="1"/>
      </xdr:nvSpPr>
      <xdr:spPr>
        <a:xfrm>
          <a:off x="9404427" y="134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127854</xdr:rowOff>
    </xdr:from>
    <xdr:to>
      <xdr:col>12</xdr:col>
      <xdr:colOff>561975</xdr:colOff>
      <xdr:row>78</xdr:row>
      <xdr:rowOff>58004</xdr:rowOff>
    </xdr:to>
    <xdr:sp macro="" textlink="">
      <xdr:nvSpPr>
        <xdr:cNvPr id="429" name="円/楕円 428"/>
        <xdr:cNvSpPr/>
      </xdr:nvSpPr>
      <xdr:spPr>
        <a:xfrm>
          <a:off x="86995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49131</xdr:rowOff>
    </xdr:from>
    <xdr:ext cx="469744" cy="259045"/>
    <xdr:sp macro="" textlink="">
      <xdr:nvSpPr>
        <xdr:cNvPr id="430" name="テキスト ボックス 429"/>
        <xdr:cNvSpPr txBox="1"/>
      </xdr:nvSpPr>
      <xdr:spPr>
        <a:xfrm>
          <a:off x="8515427" y="134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131260</xdr:rowOff>
    </xdr:from>
    <xdr:to>
      <xdr:col>11</xdr:col>
      <xdr:colOff>358775</xdr:colOff>
      <xdr:row>78</xdr:row>
      <xdr:rowOff>61410</xdr:rowOff>
    </xdr:to>
    <xdr:sp macro="" textlink="">
      <xdr:nvSpPr>
        <xdr:cNvPr id="431" name="円/楕円 430"/>
        <xdr:cNvSpPr/>
      </xdr:nvSpPr>
      <xdr:spPr>
        <a:xfrm>
          <a:off x="7810500" y="13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52537</xdr:rowOff>
    </xdr:from>
    <xdr:ext cx="469744" cy="259045"/>
    <xdr:sp macro="" textlink="">
      <xdr:nvSpPr>
        <xdr:cNvPr id="432" name="テキスト ボックス 431"/>
        <xdr:cNvSpPr txBox="1"/>
      </xdr:nvSpPr>
      <xdr:spPr>
        <a:xfrm>
          <a:off x="7626427" y="134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120287</xdr:rowOff>
    </xdr:from>
    <xdr:to>
      <xdr:col>10</xdr:col>
      <xdr:colOff>155575</xdr:colOff>
      <xdr:row>78</xdr:row>
      <xdr:rowOff>50437</xdr:rowOff>
    </xdr:to>
    <xdr:sp macro="" textlink="">
      <xdr:nvSpPr>
        <xdr:cNvPr id="433" name="円/楕円 432"/>
        <xdr:cNvSpPr/>
      </xdr:nvSpPr>
      <xdr:spPr>
        <a:xfrm>
          <a:off x="69215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41564</xdr:rowOff>
    </xdr:from>
    <xdr:ext cx="469744" cy="259045"/>
    <xdr:sp macro="" textlink="">
      <xdr:nvSpPr>
        <xdr:cNvPr id="434" name="テキスト ボックス 433"/>
        <xdr:cNvSpPr txBox="1"/>
      </xdr:nvSpPr>
      <xdr:spPr>
        <a:xfrm>
          <a:off x="6737427" y="134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28372</xdr:rowOff>
    </xdr:from>
    <xdr:to>
      <xdr:col>15</xdr:col>
      <xdr:colOff>180975</xdr:colOff>
      <xdr:row>96</xdr:row>
      <xdr:rowOff>82939</xdr:rowOff>
    </xdr:to>
    <xdr:cxnSp macro="">
      <xdr:nvCxnSpPr>
        <xdr:cNvPr id="462" name="直線コネクタ 461"/>
        <xdr:cNvCxnSpPr/>
      </xdr:nvCxnSpPr>
      <xdr:spPr>
        <a:xfrm>
          <a:off x="9639300" y="16316122"/>
          <a:ext cx="838200" cy="2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3"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28372</xdr:rowOff>
    </xdr:from>
    <xdr:to>
      <xdr:col>14</xdr:col>
      <xdr:colOff>28575</xdr:colOff>
      <xdr:row>95</xdr:row>
      <xdr:rowOff>117526</xdr:rowOff>
    </xdr:to>
    <xdr:cxnSp macro="">
      <xdr:nvCxnSpPr>
        <xdr:cNvPr id="465" name="直線コネクタ 464"/>
        <xdr:cNvCxnSpPr/>
      </xdr:nvCxnSpPr>
      <xdr:spPr>
        <a:xfrm flipV="1">
          <a:off x="8750300" y="1631612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133163</xdr:rowOff>
    </xdr:from>
    <xdr:ext cx="534377" cy="259045"/>
    <xdr:sp macro="" textlink="">
      <xdr:nvSpPr>
        <xdr:cNvPr id="467" name="テキスト ボックス 466"/>
        <xdr:cNvSpPr txBox="1"/>
      </xdr:nvSpPr>
      <xdr:spPr>
        <a:xfrm>
          <a:off x="9372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117526</xdr:rowOff>
    </xdr:from>
    <xdr:to>
      <xdr:col>12</xdr:col>
      <xdr:colOff>511175</xdr:colOff>
      <xdr:row>96</xdr:row>
      <xdr:rowOff>102460</xdr:rowOff>
    </xdr:to>
    <xdr:cxnSp macro="">
      <xdr:nvCxnSpPr>
        <xdr:cNvPr id="468" name="直線コネクタ 467"/>
        <xdr:cNvCxnSpPr/>
      </xdr:nvCxnSpPr>
      <xdr:spPr>
        <a:xfrm flipV="1">
          <a:off x="7861300" y="16405276"/>
          <a:ext cx="889000" cy="1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128019</xdr:rowOff>
    </xdr:from>
    <xdr:to>
      <xdr:col>11</xdr:col>
      <xdr:colOff>307975</xdr:colOff>
      <xdr:row>96</xdr:row>
      <xdr:rowOff>102460</xdr:rowOff>
    </xdr:to>
    <xdr:cxnSp macro="">
      <xdr:nvCxnSpPr>
        <xdr:cNvPr id="471" name="直線コネクタ 470"/>
        <xdr:cNvCxnSpPr/>
      </xdr:nvCxnSpPr>
      <xdr:spPr>
        <a:xfrm>
          <a:off x="6972300" y="16415769"/>
          <a:ext cx="889000" cy="1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32139</xdr:rowOff>
    </xdr:from>
    <xdr:to>
      <xdr:col>15</xdr:col>
      <xdr:colOff>231775</xdr:colOff>
      <xdr:row>96</xdr:row>
      <xdr:rowOff>133739</xdr:rowOff>
    </xdr:to>
    <xdr:sp macro="" textlink="">
      <xdr:nvSpPr>
        <xdr:cNvPr id="481" name="円/楕円 480"/>
        <xdr:cNvSpPr/>
      </xdr:nvSpPr>
      <xdr:spPr>
        <a:xfrm>
          <a:off x="10426700" y="164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10566</xdr:rowOff>
    </xdr:from>
    <xdr:ext cx="534377" cy="259045"/>
    <xdr:sp macro="" textlink="">
      <xdr:nvSpPr>
        <xdr:cNvPr id="482" name="土木費該当値テキスト"/>
        <xdr:cNvSpPr txBox="1"/>
      </xdr:nvSpPr>
      <xdr:spPr>
        <a:xfrm>
          <a:off x="10528300" y="164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57,483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149022</xdr:rowOff>
    </xdr:from>
    <xdr:to>
      <xdr:col>14</xdr:col>
      <xdr:colOff>79375</xdr:colOff>
      <xdr:row>95</xdr:row>
      <xdr:rowOff>79172</xdr:rowOff>
    </xdr:to>
    <xdr:sp macro="" textlink="">
      <xdr:nvSpPr>
        <xdr:cNvPr id="483" name="円/楕円 482"/>
        <xdr:cNvSpPr/>
      </xdr:nvSpPr>
      <xdr:spPr>
        <a:xfrm>
          <a:off x="9588500" y="162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95699</xdr:rowOff>
    </xdr:from>
    <xdr:ext cx="534377" cy="259045"/>
    <xdr:sp macro="" textlink="">
      <xdr:nvSpPr>
        <xdr:cNvPr id="484" name="テキスト ボックス 483"/>
        <xdr:cNvSpPr txBox="1"/>
      </xdr:nvSpPr>
      <xdr:spPr>
        <a:xfrm>
          <a:off x="9372111" y="160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66726</xdr:rowOff>
    </xdr:from>
    <xdr:to>
      <xdr:col>12</xdr:col>
      <xdr:colOff>561975</xdr:colOff>
      <xdr:row>95</xdr:row>
      <xdr:rowOff>168326</xdr:rowOff>
    </xdr:to>
    <xdr:sp macro="" textlink="">
      <xdr:nvSpPr>
        <xdr:cNvPr id="485" name="円/楕円 484"/>
        <xdr:cNvSpPr/>
      </xdr:nvSpPr>
      <xdr:spPr>
        <a:xfrm>
          <a:off x="8699500" y="16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159453</xdr:rowOff>
    </xdr:from>
    <xdr:ext cx="534377" cy="259045"/>
    <xdr:sp macro="" textlink="">
      <xdr:nvSpPr>
        <xdr:cNvPr id="486" name="テキスト ボックス 485"/>
        <xdr:cNvSpPr txBox="1"/>
      </xdr:nvSpPr>
      <xdr:spPr>
        <a:xfrm>
          <a:off x="8483111" y="164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51660</xdr:rowOff>
    </xdr:from>
    <xdr:to>
      <xdr:col>11</xdr:col>
      <xdr:colOff>358775</xdr:colOff>
      <xdr:row>96</xdr:row>
      <xdr:rowOff>153260</xdr:rowOff>
    </xdr:to>
    <xdr:sp macro="" textlink="">
      <xdr:nvSpPr>
        <xdr:cNvPr id="487" name="円/楕円 486"/>
        <xdr:cNvSpPr/>
      </xdr:nvSpPr>
      <xdr:spPr>
        <a:xfrm>
          <a:off x="7810500" y="165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144387</xdr:rowOff>
    </xdr:from>
    <xdr:ext cx="534377" cy="259045"/>
    <xdr:sp macro="" textlink="">
      <xdr:nvSpPr>
        <xdr:cNvPr id="488" name="テキスト ボックス 487"/>
        <xdr:cNvSpPr txBox="1"/>
      </xdr:nvSpPr>
      <xdr:spPr>
        <a:xfrm>
          <a:off x="7594111" y="166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77219</xdr:rowOff>
    </xdr:from>
    <xdr:to>
      <xdr:col>10</xdr:col>
      <xdr:colOff>155575</xdr:colOff>
      <xdr:row>96</xdr:row>
      <xdr:rowOff>7369</xdr:rowOff>
    </xdr:to>
    <xdr:sp macro="" textlink="">
      <xdr:nvSpPr>
        <xdr:cNvPr id="489" name="円/楕円 488"/>
        <xdr:cNvSpPr/>
      </xdr:nvSpPr>
      <xdr:spPr>
        <a:xfrm>
          <a:off x="6921500" y="163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169946</xdr:rowOff>
    </xdr:from>
    <xdr:ext cx="534377" cy="259045"/>
    <xdr:sp macro="" textlink="">
      <xdr:nvSpPr>
        <xdr:cNvPr id="490" name="テキスト ボックス 489"/>
        <xdr:cNvSpPr txBox="1"/>
      </xdr:nvSpPr>
      <xdr:spPr>
        <a:xfrm>
          <a:off x="6705111" y="164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103124</xdr:rowOff>
    </xdr:from>
    <xdr:to>
      <xdr:col>23</xdr:col>
      <xdr:colOff>517525</xdr:colOff>
      <xdr:row>37</xdr:row>
      <xdr:rowOff>155511</xdr:rowOff>
    </xdr:to>
    <xdr:cxnSp macro="">
      <xdr:nvCxnSpPr>
        <xdr:cNvPr id="520" name="直線コネクタ 519"/>
        <xdr:cNvCxnSpPr/>
      </xdr:nvCxnSpPr>
      <xdr:spPr>
        <a:xfrm>
          <a:off x="15481300" y="6103874"/>
          <a:ext cx="838200" cy="39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1"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17018</xdr:rowOff>
    </xdr:from>
    <xdr:to>
      <xdr:col>22</xdr:col>
      <xdr:colOff>365125</xdr:colOff>
      <xdr:row>35</xdr:row>
      <xdr:rowOff>103124</xdr:rowOff>
    </xdr:to>
    <xdr:cxnSp macro="">
      <xdr:nvCxnSpPr>
        <xdr:cNvPr id="523" name="直線コネクタ 522"/>
        <xdr:cNvCxnSpPr/>
      </xdr:nvCxnSpPr>
      <xdr:spPr>
        <a:xfrm>
          <a:off x="14592300" y="6017768"/>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5" name="テキスト ボックス 524"/>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17018</xdr:rowOff>
    </xdr:from>
    <xdr:to>
      <xdr:col>21</xdr:col>
      <xdr:colOff>161925</xdr:colOff>
      <xdr:row>36</xdr:row>
      <xdr:rowOff>143320</xdr:rowOff>
    </xdr:to>
    <xdr:cxnSp macro="">
      <xdr:nvCxnSpPr>
        <xdr:cNvPr id="526" name="直線コネクタ 525"/>
        <xdr:cNvCxnSpPr/>
      </xdr:nvCxnSpPr>
      <xdr:spPr>
        <a:xfrm flipV="1">
          <a:off x="13703300" y="6017768"/>
          <a:ext cx="889000" cy="29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8" name="テキスト ボックス 527"/>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122936</xdr:rowOff>
    </xdr:from>
    <xdr:to>
      <xdr:col>19</xdr:col>
      <xdr:colOff>644525</xdr:colOff>
      <xdr:row>36</xdr:row>
      <xdr:rowOff>143320</xdr:rowOff>
    </xdr:to>
    <xdr:cxnSp macro="">
      <xdr:nvCxnSpPr>
        <xdr:cNvPr id="529" name="直線コネクタ 528"/>
        <xdr:cNvCxnSpPr/>
      </xdr:nvCxnSpPr>
      <xdr:spPr>
        <a:xfrm>
          <a:off x="12814300" y="6295136"/>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105999</xdr:rowOff>
    </xdr:from>
    <xdr:ext cx="534377" cy="259045"/>
    <xdr:sp macro="" textlink="">
      <xdr:nvSpPr>
        <xdr:cNvPr id="531" name="テキスト ボックス 530"/>
        <xdr:cNvSpPr txBox="1"/>
      </xdr:nvSpPr>
      <xdr:spPr>
        <a:xfrm>
          <a:off x="13436111" y="64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97045</xdr:rowOff>
    </xdr:from>
    <xdr:ext cx="534377" cy="259045"/>
    <xdr:sp macro="" textlink="">
      <xdr:nvSpPr>
        <xdr:cNvPr id="533" name="テキスト ボックス 532"/>
        <xdr:cNvSpPr txBox="1"/>
      </xdr:nvSpPr>
      <xdr:spPr>
        <a:xfrm>
          <a:off x="1254711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104711</xdr:rowOff>
    </xdr:from>
    <xdr:to>
      <xdr:col>23</xdr:col>
      <xdr:colOff>568325</xdr:colOff>
      <xdr:row>38</xdr:row>
      <xdr:rowOff>34861</xdr:rowOff>
    </xdr:to>
    <xdr:sp macro="" textlink="">
      <xdr:nvSpPr>
        <xdr:cNvPr id="539" name="円/楕円 538"/>
        <xdr:cNvSpPr/>
      </xdr:nvSpPr>
      <xdr:spPr>
        <a:xfrm>
          <a:off x="16268700" y="6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83138</xdr:rowOff>
    </xdr:from>
    <xdr:ext cx="534377" cy="259045"/>
    <xdr:sp macro="" textlink="">
      <xdr:nvSpPr>
        <xdr:cNvPr id="540" name="消防費該当値テキスト"/>
        <xdr:cNvSpPr txBox="1"/>
      </xdr:nvSpPr>
      <xdr:spPr>
        <a:xfrm>
          <a:off x="16370300" y="642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52324</xdr:rowOff>
    </xdr:from>
    <xdr:to>
      <xdr:col>22</xdr:col>
      <xdr:colOff>415925</xdr:colOff>
      <xdr:row>35</xdr:row>
      <xdr:rowOff>153924</xdr:rowOff>
    </xdr:to>
    <xdr:sp macro="" textlink="">
      <xdr:nvSpPr>
        <xdr:cNvPr id="541" name="円/楕円 540"/>
        <xdr:cNvSpPr/>
      </xdr:nvSpPr>
      <xdr:spPr>
        <a:xfrm>
          <a:off x="15430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170451</xdr:rowOff>
    </xdr:from>
    <xdr:ext cx="534377" cy="259045"/>
    <xdr:sp macro="" textlink="">
      <xdr:nvSpPr>
        <xdr:cNvPr id="542" name="テキスト ボックス 541"/>
        <xdr:cNvSpPr txBox="1"/>
      </xdr:nvSpPr>
      <xdr:spPr>
        <a:xfrm>
          <a:off x="15214111"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137668</xdr:rowOff>
    </xdr:from>
    <xdr:to>
      <xdr:col>21</xdr:col>
      <xdr:colOff>212725</xdr:colOff>
      <xdr:row>35</xdr:row>
      <xdr:rowOff>67818</xdr:rowOff>
    </xdr:to>
    <xdr:sp macro="" textlink="">
      <xdr:nvSpPr>
        <xdr:cNvPr id="543" name="円/楕円 542"/>
        <xdr:cNvSpPr/>
      </xdr:nvSpPr>
      <xdr:spPr>
        <a:xfrm>
          <a:off x="14541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84345</xdr:rowOff>
    </xdr:from>
    <xdr:ext cx="534377" cy="259045"/>
    <xdr:sp macro="" textlink="">
      <xdr:nvSpPr>
        <xdr:cNvPr id="544" name="テキスト ボックス 543"/>
        <xdr:cNvSpPr txBox="1"/>
      </xdr:nvSpPr>
      <xdr:spPr>
        <a:xfrm>
          <a:off x="14325111" y="5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92520</xdr:rowOff>
    </xdr:from>
    <xdr:to>
      <xdr:col>20</xdr:col>
      <xdr:colOff>9525</xdr:colOff>
      <xdr:row>37</xdr:row>
      <xdr:rowOff>22670</xdr:rowOff>
    </xdr:to>
    <xdr:sp macro="" textlink="">
      <xdr:nvSpPr>
        <xdr:cNvPr id="545" name="円/楕円 544"/>
        <xdr:cNvSpPr/>
      </xdr:nvSpPr>
      <xdr:spPr>
        <a:xfrm>
          <a:off x="136525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39197</xdr:rowOff>
    </xdr:from>
    <xdr:ext cx="534377" cy="259045"/>
    <xdr:sp macro="" textlink="">
      <xdr:nvSpPr>
        <xdr:cNvPr id="546" name="テキスト ボックス 545"/>
        <xdr:cNvSpPr txBox="1"/>
      </xdr:nvSpPr>
      <xdr:spPr>
        <a:xfrm>
          <a:off x="13436111" y="60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72136</xdr:rowOff>
    </xdr:from>
    <xdr:to>
      <xdr:col>18</xdr:col>
      <xdr:colOff>492125</xdr:colOff>
      <xdr:row>37</xdr:row>
      <xdr:rowOff>2286</xdr:rowOff>
    </xdr:to>
    <xdr:sp macro="" textlink="">
      <xdr:nvSpPr>
        <xdr:cNvPr id="547" name="円/楕円 546"/>
        <xdr:cNvSpPr/>
      </xdr:nvSpPr>
      <xdr:spPr>
        <a:xfrm>
          <a:off x="12763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18813</xdr:rowOff>
    </xdr:from>
    <xdr:ext cx="534377" cy="259045"/>
    <xdr:sp macro="" textlink="">
      <xdr:nvSpPr>
        <xdr:cNvPr id="548" name="テキスト ボックス 547"/>
        <xdr:cNvSpPr txBox="1"/>
      </xdr:nvSpPr>
      <xdr:spPr>
        <a:xfrm>
          <a:off x="12547111" y="60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1" name="直線コネクタ 570"/>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2"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3" name="直線コネクタ 572"/>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4"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5" name="直線コネクタ 574"/>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1122</xdr:rowOff>
    </xdr:from>
    <xdr:to>
      <xdr:col>23</xdr:col>
      <xdr:colOff>517525</xdr:colOff>
      <xdr:row>57</xdr:row>
      <xdr:rowOff>65588</xdr:rowOff>
    </xdr:to>
    <xdr:cxnSp macro="">
      <xdr:nvCxnSpPr>
        <xdr:cNvPr id="576" name="直線コネクタ 575"/>
        <xdr:cNvCxnSpPr/>
      </xdr:nvCxnSpPr>
      <xdr:spPr>
        <a:xfrm>
          <a:off x="15481300" y="9773772"/>
          <a:ext cx="8382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7"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8" name="フローチャート : 判断 577"/>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1122</xdr:rowOff>
    </xdr:from>
    <xdr:to>
      <xdr:col>22</xdr:col>
      <xdr:colOff>365125</xdr:colOff>
      <xdr:row>57</xdr:row>
      <xdr:rowOff>170332</xdr:rowOff>
    </xdr:to>
    <xdr:cxnSp macro="">
      <xdr:nvCxnSpPr>
        <xdr:cNvPr id="579" name="直線コネクタ 578"/>
        <xdr:cNvCxnSpPr/>
      </xdr:nvCxnSpPr>
      <xdr:spPr>
        <a:xfrm flipV="1">
          <a:off x="14592300" y="9773772"/>
          <a:ext cx="889000" cy="16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0" name="フローチャート : 判断 579"/>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1" name="テキスト ボックス 580"/>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170332</xdr:rowOff>
    </xdr:from>
    <xdr:to>
      <xdr:col>21</xdr:col>
      <xdr:colOff>161925</xdr:colOff>
      <xdr:row>58</xdr:row>
      <xdr:rowOff>30612</xdr:rowOff>
    </xdr:to>
    <xdr:cxnSp macro="">
      <xdr:nvCxnSpPr>
        <xdr:cNvPr id="582" name="直線コネクタ 581"/>
        <xdr:cNvCxnSpPr/>
      </xdr:nvCxnSpPr>
      <xdr:spPr>
        <a:xfrm flipV="1">
          <a:off x="13703300" y="9942982"/>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3" name="フローチャート : 判断 582"/>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4" name="テキスト ボックス 583"/>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163566</xdr:rowOff>
    </xdr:from>
    <xdr:to>
      <xdr:col>19</xdr:col>
      <xdr:colOff>644525</xdr:colOff>
      <xdr:row>58</xdr:row>
      <xdr:rowOff>30612</xdr:rowOff>
    </xdr:to>
    <xdr:cxnSp macro="">
      <xdr:nvCxnSpPr>
        <xdr:cNvPr id="585" name="直線コネクタ 584"/>
        <xdr:cNvCxnSpPr/>
      </xdr:nvCxnSpPr>
      <xdr:spPr>
        <a:xfrm>
          <a:off x="12814300" y="9936216"/>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6" name="フローチャート : 判断 585"/>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7" name="テキスト ボックス 586"/>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8" name="フローチャート : 判断 587"/>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9" name="テキスト ボックス 588"/>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14788</xdr:rowOff>
    </xdr:from>
    <xdr:to>
      <xdr:col>23</xdr:col>
      <xdr:colOff>568325</xdr:colOff>
      <xdr:row>57</xdr:row>
      <xdr:rowOff>116388</xdr:rowOff>
    </xdr:to>
    <xdr:sp macro="" textlink="">
      <xdr:nvSpPr>
        <xdr:cNvPr id="595" name="円/楕円 594"/>
        <xdr:cNvSpPr/>
      </xdr:nvSpPr>
      <xdr:spPr>
        <a:xfrm>
          <a:off x="16268700" y="97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164665</xdr:rowOff>
    </xdr:from>
    <xdr:ext cx="534377" cy="259045"/>
    <xdr:sp macro="" textlink="">
      <xdr:nvSpPr>
        <xdr:cNvPr id="596" name="教育費該当値テキスト"/>
        <xdr:cNvSpPr txBox="1"/>
      </xdr:nvSpPr>
      <xdr:spPr>
        <a:xfrm>
          <a:off x="16370300" y="97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121772</xdr:rowOff>
    </xdr:from>
    <xdr:to>
      <xdr:col>22</xdr:col>
      <xdr:colOff>415925</xdr:colOff>
      <xdr:row>57</xdr:row>
      <xdr:rowOff>51922</xdr:rowOff>
    </xdr:to>
    <xdr:sp macro="" textlink="">
      <xdr:nvSpPr>
        <xdr:cNvPr id="597" name="円/楕円 596"/>
        <xdr:cNvSpPr/>
      </xdr:nvSpPr>
      <xdr:spPr>
        <a:xfrm>
          <a:off x="15430500" y="97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43049</xdr:rowOff>
    </xdr:from>
    <xdr:ext cx="534377" cy="259045"/>
    <xdr:sp macro="" textlink="">
      <xdr:nvSpPr>
        <xdr:cNvPr id="598" name="テキスト ボックス 597"/>
        <xdr:cNvSpPr txBox="1"/>
      </xdr:nvSpPr>
      <xdr:spPr>
        <a:xfrm>
          <a:off x="15214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119532</xdr:rowOff>
    </xdr:from>
    <xdr:to>
      <xdr:col>21</xdr:col>
      <xdr:colOff>212725</xdr:colOff>
      <xdr:row>58</xdr:row>
      <xdr:rowOff>49682</xdr:rowOff>
    </xdr:to>
    <xdr:sp macro="" textlink="">
      <xdr:nvSpPr>
        <xdr:cNvPr id="599" name="円/楕円 598"/>
        <xdr:cNvSpPr/>
      </xdr:nvSpPr>
      <xdr:spPr>
        <a:xfrm>
          <a:off x="14541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40809</xdr:rowOff>
    </xdr:from>
    <xdr:ext cx="534377" cy="259045"/>
    <xdr:sp macro="" textlink="">
      <xdr:nvSpPr>
        <xdr:cNvPr id="600" name="テキスト ボックス 599"/>
        <xdr:cNvSpPr txBox="1"/>
      </xdr:nvSpPr>
      <xdr:spPr>
        <a:xfrm>
          <a:off x="14325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151262</xdr:rowOff>
    </xdr:from>
    <xdr:to>
      <xdr:col>20</xdr:col>
      <xdr:colOff>9525</xdr:colOff>
      <xdr:row>58</xdr:row>
      <xdr:rowOff>81412</xdr:rowOff>
    </xdr:to>
    <xdr:sp macro="" textlink="">
      <xdr:nvSpPr>
        <xdr:cNvPr id="601" name="円/楕円 600"/>
        <xdr:cNvSpPr/>
      </xdr:nvSpPr>
      <xdr:spPr>
        <a:xfrm>
          <a:off x="13652500" y="99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72539</xdr:rowOff>
    </xdr:from>
    <xdr:ext cx="534377" cy="259045"/>
    <xdr:sp macro="" textlink="">
      <xdr:nvSpPr>
        <xdr:cNvPr id="602" name="テキスト ボックス 601"/>
        <xdr:cNvSpPr txBox="1"/>
      </xdr:nvSpPr>
      <xdr:spPr>
        <a:xfrm>
          <a:off x="13436111" y="100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112766</xdr:rowOff>
    </xdr:from>
    <xdr:to>
      <xdr:col>18</xdr:col>
      <xdr:colOff>492125</xdr:colOff>
      <xdr:row>58</xdr:row>
      <xdr:rowOff>42916</xdr:rowOff>
    </xdr:to>
    <xdr:sp macro="" textlink="">
      <xdr:nvSpPr>
        <xdr:cNvPr id="603" name="円/楕円 602"/>
        <xdr:cNvSpPr/>
      </xdr:nvSpPr>
      <xdr:spPr>
        <a:xfrm>
          <a:off x="12763500" y="98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34043</xdr:rowOff>
    </xdr:from>
    <xdr:ext cx="534377" cy="259045"/>
    <xdr:sp macro="" textlink="">
      <xdr:nvSpPr>
        <xdr:cNvPr id="604" name="テキスト ボックス 603"/>
        <xdr:cNvSpPr txBox="1"/>
      </xdr:nvSpPr>
      <xdr:spPr>
        <a:xfrm>
          <a:off x="12547111" y="997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8" name="直線コネクタ 627"/>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1"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2" name="直線コネクタ 631"/>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4"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5" name="フローチャート : 判断 634"/>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7" name="フローチャート : 判断 636"/>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38" name="テキスト ボックス 637"/>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0" name="フローチャート : 判断 639"/>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1" name="テキスト ボックス 640"/>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3" name="フローチャート : 判断 642"/>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4" name="テキスト ボックス 643"/>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5" name="フローチャート : 判断 644"/>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6" name="テキスト ボックス 645"/>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249299" cy="259045"/>
    <xdr:sp macro="" textlink="">
      <xdr:nvSpPr>
        <xdr:cNvPr id="653" name="災害復旧費該当値テキスト"/>
        <xdr:cNvSpPr txBox="1"/>
      </xdr:nvSpPr>
      <xdr:spPr>
        <a:xfrm>
          <a:off x="16370300" y="1345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6" name="直線コネクタ 685"/>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7"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8" name="直線コネクタ 687"/>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9"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0" name="直線コネクタ 689"/>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153149</xdr:rowOff>
    </xdr:from>
    <xdr:to>
      <xdr:col>23</xdr:col>
      <xdr:colOff>517525</xdr:colOff>
      <xdr:row>97</xdr:row>
      <xdr:rowOff>2293</xdr:rowOff>
    </xdr:to>
    <xdr:cxnSp macro="">
      <xdr:nvCxnSpPr>
        <xdr:cNvPr id="691" name="直線コネクタ 690"/>
        <xdr:cNvCxnSpPr/>
      </xdr:nvCxnSpPr>
      <xdr:spPr>
        <a:xfrm>
          <a:off x="15481300" y="16612349"/>
          <a:ext cx="838200" cy="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2"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3" name="フローチャート : 判断 692"/>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153149</xdr:rowOff>
    </xdr:from>
    <xdr:to>
      <xdr:col>22</xdr:col>
      <xdr:colOff>365125</xdr:colOff>
      <xdr:row>97</xdr:row>
      <xdr:rowOff>25819</xdr:rowOff>
    </xdr:to>
    <xdr:cxnSp macro="">
      <xdr:nvCxnSpPr>
        <xdr:cNvPr id="694" name="直線コネクタ 693"/>
        <xdr:cNvCxnSpPr/>
      </xdr:nvCxnSpPr>
      <xdr:spPr>
        <a:xfrm flipV="1">
          <a:off x="14592300" y="1661234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5" name="フローチャート : 判断 694"/>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6" name="テキスト ボックス 695"/>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6769</xdr:rowOff>
    </xdr:from>
    <xdr:to>
      <xdr:col>21</xdr:col>
      <xdr:colOff>161925</xdr:colOff>
      <xdr:row>97</xdr:row>
      <xdr:rowOff>25819</xdr:rowOff>
    </xdr:to>
    <xdr:cxnSp macro="">
      <xdr:nvCxnSpPr>
        <xdr:cNvPr id="697" name="直線コネクタ 696"/>
        <xdr:cNvCxnSpPr/>
      </xdr:nvCxnSpPr>
      <xdr:spPr>
        <a:xfrm>
          <a:off x="13703300" y="1663741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8" name="フローチャート : 判断 697"/>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699" name="テキスト ボックス 698"/>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6769</xdr:rowOff>
    </xdr:from>
    <xdr:to>
      <xdr:col>19</xdr:col>
      <xdr:colOff>644525</xdr:colOff>
      <xdr:row>97</xdr:row>
      <xdr:rowOff>23019</xdr:rowOff>
    </xdr:to>
    <xdr:cxnSp macro="">
      <xdr:nvCxnSpPr>
        <xdr:cNvPr id="700" name="直線コネクタ 699"/>
        <xdr:cNvCxnSpPr/>
      </xdr:nvCxnSpPr>
      <xdr:spPr>
        <a:xfrm flipV="1">
          <a:off x="12814300" y="16637419"/>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1" name="フローチャート : 判断 700"/>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2" name="テキスト ボックス 701"/>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3" name="フローチャート : 判断 702"/>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4" name="テキスト ボックス 703"/>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122943</xdr:rowOff>
    </xdr:from>
    <xdr:to>
      <xdr:col>23</xdr:col>
      <xdr:colOff>568325</xdr:colOff>
      <xdr:row>97</xdr:row>
      <xdr:rowOff>53093</xdr:rowOff>
    </xdr:to>
    <xdr:sp macro="" textlink="">
      <xdr:nvSpPr>
        <xdr:cNvPr id="710" name="円/楕円 709"/>
        <xdr:cNvSpPr/>
      </xdr:nvSpPr>
      <xdr:spPr>
        <a:xfrm>
          <a:off x="16268700" y="165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37870</xdr:rowOff>
    </xdr:from>
    <xdr:ext cx="534377" cy="259045"/>
    <xdr:sp macro="" textlink="">
      <xdr:nvSpPr>
        <xdr:cNvPr id="711" name="公債費該当値テキスト"/>
        <xdr:cNvSpPr txBox="1"/>
      </xdr:nvSpPr>
      <xdr:spPr>
        <a:xfrm>
          <a:off x="16370300" y="164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40,213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102349</xdr:rowOff>
    </xdr:from>
    <xdr:to>
      <xdr:col>22</xdr:col>
      <xdr:colOff>415925</xdr:colOff>
      <xdr:row>97</xdr:row>
      <xdr:rowOff>32499</xdr:rowOff>
    </xdr:to>
    <xdr:sp macro="" textlink="">
      <xdr:nvSpPr>
        <xdr:cNvPr id="712" name="円/楕円 711"/>
        <xdr:cNvSpPr/>
      </xdr:nvSpPr>
      <xdr:spPr>
        <a:xfrm>
          <a:off x="15430500" y="165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23626</xdr:rowOff>
    </xdr:from>
    <xdr:ext cx="534377" cy="259045"/>
    <xdr:sp macro="" textlink="">
      <xdr:nvSpPr>
        <xdr:cNvPr id="713" name="テキスト ボックス 712"/>
        <xdr:cNvSpPr txBox="1"/>
      </xdr:nvSpPr>
      <xdr:spPr>
        <a:xfrm>
          <a:off x="15214111" y="166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146469</xdr:rowOff>
    </xdr:from>
    <xdr:to>
      <xdr:col>21</xdr:col>
      <xdr:colOff>212725</xdr:colOff>
      <xdr:row>97</xdr:row>
      <xdr:rowOff>76619</xdr:rowOff>
    </xdr:to>
    <xdr:sp macro="" textlink="">
      <xdr:nvSpPr>
        <xdr:cNvPr id="714" name="円/楕円 713"/>
        <xdr:cNvSpPr/>
      </xdr:nvSpPr>
      <xdr:spPr>
        <a:xfrm>
          <a:off x="14541500" y="166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67746</xdr:rowOff>
    </xdr:from>
    <xdr:ext cx="534377" cy="259045"/>
    <xdr:sp macro="" textlink="">
      <xdr:nvSpPr>
        <xdr:cNvPr id="715" name="テキスト ボックス 714"/>
        <xdr:cNvSpPr txBox="1"/>
      </xdr:nvSpPr>
      <xdr:spPr>
        <a:xfrm>
          <a:off x="14325111" y="1669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127419</xdr:rowOff>
    </xdr:from>
    <xdr:to>
      <xdr:col>20</xdr:col>
      <xdr:colOff>9525</xdr:colOff>
      <xdr:row>97</xdr:row>
      <xdr:rowOff>57569</xdr:rowOff>
    </xdr:to>
    <xdr:sp macro="" textlink="">
      <xdr:nvSpPr>
        <xdr:cNvPr id="716" name="円/楕円 715"/>
        <xdr:cNvSpPr/>
      </xdr:nvSpPr>
      <xdr:spPr>
        <a:xfrm>
          <a:off x="13652500" y="165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48696</xdr:rowOff>
    </xdr:from>
    <xdr:ext cx="534377" cy="259045"/>
    <xdr:sp macro="" textlink="">
      <xdr:nvSpPr>
        <xdr:cNvPr id="717" name="テキスト ボックス 716"/>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143669</xdr:rowOff>
    </xdr:from>
    <xdr:to>
      <xdr:col>18</xdr:col>
      <xdr:colOff>492125</xdr:colOff>
      <xdr:row>97</xdr:row>
      <xdr:rowOff>73819</xdr:rowOff>
    </xdr:to>
    <xdr:sp macro="" textlink="">
      <xdr:nvSpPr>
        <xdr:cNvPr id="718" name="円/楕円 717"/>
        <xdr:cNvSpPr/>
      </xdr:nvSpPr>
      <xdr:spPr>
        <a:xfrm>
          <a:off x="12763500" y="166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64946</xdr:rowOff>
    </xdr:from>
    <xdr:ext cx="534377" cy="259045"/>
    <xdr:sp macro="" textlink="">
      <xdr:nvSpPr>
        <xdr:cNvPr id="719" name="テキスト ボックス 718"/>
        <xdr:cNvSpPr txBox="1"/>
      </xdr:nvSpPr>
      <xdr:spPr>
        <a:xfrm>
          <a:off x="12547111" y="1669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5" name="直線コネクタ 744"/>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8"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9" name="直線コネクタ 748"/>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95504</xdr:rowOff>
    </xdr:from>
    <xdr:to>
      <xdr:col>32</xdr:col>
      <xdr:colOff>187325</xdr:colOff>
      <xdr:row>39</xdr:row>
      <xdr:rowOff>95504</xdr:rowOff>
    </xdr:to>
    <xdr:cxnSp macro="">
      <xdr:nvCxnSpPr>
        <xdr:cNvPr id="750" name="直線コネクタ 749"/>
        <xdr:cNvCxnSpPr/>
      </xdr:nvCxnSpPr>
      <xdr:spPr>
        <a:xfrm>
          <a:off x="21323300" y="6782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1"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2" name="フローチャート : 判断 751"/>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95504</xdr:rowOff>
    </xdr:from>
    <xdr:to>
      <xdr:col>31</xdr:col>
      <xdr:colOff>34925</xdr:colOff>
      <xdr:row>39</xdr:row>
      <xdr:rowOff>95504</xdr:rowOff>
    </xdr:to>
    <xdr:cxnSp macro="">
      <xdr:nvCxnSpPr>
        <xdr:cNvPr id="753" name="直線コネクタ 752"/>
        <xdr:cNvCxnSpPr/>
      </xdr:nvCxnSpPr>
      <xdr:spPr>
        <a:xfrm>
          <a:off x="20434300" y="6782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4" name="フローチャート : 判断 753"/>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5" name="テキスト ボックス 754"/>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95504</xdr:rowOff>
    </xdr:from>
    <xdr:to>
      <xdr:col>29</xdr:col>
      <xdr:colOff>517525</xdr:colOff>
      <xdr:row>39</xdr:row>
      <xdr:rowOff>98878</xdr:rowOff>
    </xdr:to>
    <xdr:cxnSp macro="">
      <xdr:nvCxnSpPr>
        <xdr:cNvPr id="756" name="直線コネクタ 755"/>
        <xdr:cNvCxnSpPr/>
      </xdr:nvCxnSpPr>
      <xdr:spPr>
        <a:xfrm flipV="1">
          <a:off x="19545300" y="6782054"/>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7" name="フローチャート : 判断 756"/>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8" name="テキスト ボックス 757"/>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0" name="フローチャート : 判断 759"/>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1" name="テキスト ボックス 760"/>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2" name="フローチャート : 判断 761"/>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3" name="テキスト ボックス 762"/>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44704</xdr:rowOff>
    </xdr:from>
    <xdr:to>
      <xdr:col>32</xdr:col>
      <xdr:colOff>238125</xdr:colOff>
      <xdr:row>39</xdr:row>
      <xdr:rowOff>146304</xdr:rowOff>
    </xdr:to>
    <xdr:sp macro="" textlink="">
      <xdr:nvSpPr>
        <xdr:cNvPr id="769" name="円/楕円 768"/>
        <xdr:cNvSpPr/>
      </xdr:nvSpPr>
      <xdr:spPr>
        <a:xfrm>
          <a:off x="221107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131081</xdr:rowOff>
    </xdr:from>
    <xdr:ext cx="313932" cy="259045"/>
    <xdr:sp macro="" textlink="">
      <xdr:nvSpPr>
        <xdr:cNvPr id="770" name="諸支出金該当値テキスト"/>
        <xdr:cNvSpPr txBox="1"/>
      </xdr:nvSpPr>
      <xdr:spPr>
        <a:xfrm>
          <a:off x="22212300" y="6646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44704</xdr:rowOff>
    </xdr:from>
    <xdr:to>
      <xdr:col>31</xdr:col>
      <xdr:colOff>85725</xdr:colOff>
      <xdr:row>39</xdr:row>
      <xdr:rowOff>146304</xdr:rowOff>
    </xdr:to>
    <xdr:sp macro="" textlink="">
      <xdr:nvSpPr>
        <xdr:cNvPr id="771" name="円/楕円 770"/>
        <xdr:cNvSpPr/>
      </xdr:nvSpPr>
      <xdr:spPr>
        <a:xfrm>
          <a:off x="21272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137431</xdr:rowOff>
    </xdr:from>
    <xdr:ext cx="313932" cy="259045"/>
    <xdr:sp macro="" textlink="">
      <xdr:nvSpPr>
        <xdr:cNvPr id="772" name="テキスト ボックス 771"/>
        <xdr:cNvSpPr txBox="1"/>
      </xdr:nvSpPr>
      <xdr:spPr>
        <a:xfrm>
          <a:off x="21166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44704</xdr:rowOff>
    </xdr:from>
    <xdr:to>
      <xdr:col>29</xdr:col>
      <xdr:colOff>568325</xdr:colOff>
      <xdr:row>39</xdr:row>
      <xdr:rowOff>146304</xdr:rowOff>
    </xdr:to>
    <xdr:sp macro="" textlink="">
      <xdr:nvSpPr>
        <xdr:cNvPr id="773" name="円/楕円 772"/>
        <xdr:cNvSpPr/>
      </xdr:nvSpPr>
      <xdr:spPr>
        <a:xfrm>
          <a:off x="20383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137431</xdr:rowOff>
    </xdr:from>
    <xdr:ext cx="313932" cy="259045"/>
    <xdr:sp macro="" textlink="">
      <xdr:nvSpPr>
        <xdr:cNvPr id="774" name="テキスト ボックス 773"/>
        <xdr:cNvSpPr txBox="1"/>
      </xdr:nvSpPr>
      <xdr:spPr>
        <a:xfrm>
          <a:off x="20277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〇議会費は、類似団体平均を上回り続けている。本会議だけではなく各委員会におけるインターネット中継や議会報告会の開催など、議会力の向上に資する経費について、議会力向上事業として実施していることが要因として考えられる。</a:t>
          </a:r>
          <a:br>
            <a:rPr kumimoji="1" lang="ja-JP" altLang="ja-JP" sz="1000">
              <a:solidFill>
                <a:schemeClr val="dk1"/>
              </a:solidFill>
              <a:effectLst/>
              <a:latin typeface="+mn-lt"/>
              <a:ea typeface="+mn-ea"/>
              <a:cs typeface="+mn-cs"/>
            </a:rPr>
          </a:br>
          <a:r>
            <a:rPr kumimoji="1" lang="ja-JP" altLang="ja-JP" sz="1000">
              <a:solidFill>
                <a:schemeClr val="dk1"/>
              </a:solidFill>
              <a:effectLst/>
              <a:latin typeface="+mn-lt"/>
              <a:ea typeface="+mn-ea"/>
              <a:cs typeface="+mn-cs"/>
            </a:rPr>
            <a:t>〇民生費は、年々増加している。</a:t>
          </a:r>
          <a:r>
            <a:rPr kumimoji="1" lang="ja-JP" altLang="en-US" sz="1000">
              <a:solidFill>
                <a:schemeClr val="dk1"/>
              </a:solidFill>
              <a:effectLst/>
              <a:latin typeface="+mn-lt"/>
              <a:ea typeface="+mn-ea"/>
              <a:cs typeface="+mn-cs"/>
            </a:rPr>
            <a:t>認定こども園運営費</a:t>
          </a:r>
          <a:r>
            <a:rPr kumimoji="1" lang="ja-JP" altLang="ja-JP" sz="1000">
              <a:solidFill>
                <a:schemeClr val="dk1"/>
              </a:solidFill>
              <a:effectLst/>
              <a:latin typeface="+mn-lt"/>
              <a:ea typeface="+mn-ea"/>
              <a:cs typeface="+mn-cs"/>
            </a:rPr>
            <a:t>の増加、制度改正や認定者の増加に伴う特別会計（国民健康保険事業、介護保険事業及び後期高齢者医療事業）への繰出の増加等によるものである。また、本市は生活保護率が高いことから、類似団体に比べて高い水準となっている。</a:t>
          </a:r>
          <a:endParaRPr lang="ja-JP" altLang="ja-JP" sz="1000">
            <a:effectLst/>
          </a:endParaRPr>
        </a:p>
        <a:p>
          <a:r>
            <a:rPr kumimoji="1" lang="ja-JP" altLang="ja-JP" sz="1000">
              <a:solidFill>
                <a:schemeClr val="dk1"/>
              </a:solidFill>
              <a:effectLst/>
              <a:latin typeface="+mn-lt"/>
              <a:ea typeface="+mn-ea"/>
              <a:cs typeface="+mn-cs"/>
            </a:rPr>
            <a:t>〇衛生費は、平成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年度にかけて大きく減少している。平成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年度にクリーンセンター臨海工場の整備が、平成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年度にクリーンセンター東工場の長寿命化を図る大規模改修がそれぞれ終了したことによるものである。</a:t>
          </a:r>
          <a:endParaRPr lang="ja-JP" altLang="ja-JP" sz="1000">
            <a:effectLst/>
          </a:endParaRPr>
        </a:p>
        <a:p>
          <a:r>
            <a:rPr kumimoji="1" lang="ja-JP" altLang="en-US" sz="1000">
              <a:solidFill>
                <a:schemeClr val="dk1"/>
              </a:solidFill>
              <a:effectLst/>
              <a:latin typeface="+mn-lt"/>
              <a:ea typeface="+mn-ea"/>
              <a:cs typeface="+mn-cs"/>
            </a:rPr>
            <a:t>〇土木費について、平成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年度は、市営住宅建替事業や阪神高速大和川線事業の進捗、日本高速道路保有・債務返済機構への出資対象事業費の減少等により、前年度から大きく減少した。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〇消防費は、平成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年度がほかの年度に比べ高い水準となっている。平成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年度に消防署所等施設の整備を、平成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年度に消防救急デジタル無線の整備や消防庁舎等の改修を実施したためである。</a:t>
          </a:r>
          <a:endParaRPr lang="ja-JP" altLang="ja-JP" sz="1000">
            <a:effectLst/>
          </a:endParaRPr>
        </a:p>
        <a:p>
          <a:r>
            <a:rPr kumimoji="1" lang="ja-JP" altLang="ja-JP" sz="1000">
              <a:solidFill>
                <a:schemeClr val="dk1"/>
              </a:solidFill>
              <a:effectLst/>
              <a:latin typeface="+mn-lt"/>
              <a:ea typeface="+mn-ea"/>
              <a:cs typeface="+mn-cs"/>
            </a:rPr>
            <a:t>〇教育費は、平成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年度にかけてはほぼ横ばいであったが、平成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年度に、教育環境の改善・充実ための小学校の耐震化工事、中学校設普通教室への空調整備、中学校給食調理場等整備等を実施したことから普通建設事業費が増加したことにより、大きく増加した。平成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年度については、府費負担教職員権限移譲準備、中学校給食事業の開始、基金積立等により、平成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年度の水準と比べ高い水準となっている。</a:t>
          </a:r>
          <a:endParaRPr lang="ja-JP" altLang="ja-JP" sz="10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a:solidFill>
                <a:schemeClr val="dk1"/>
              </a:solidFill>
              <a:effectLst/>
              <a:latin typeface="+mn-lt"/>
              <a:ea typeface="+mn-ea"/>
              <a:cs typeface="+mn-cs"/>
            </a:rPr>
            <a:t>財政調整基金は、適切な財源の確保と要員管理等による人件費の削減や平成</a:t>
          </a:r>
          <a:r>
            <a:rPr lang="en-US" altLang="ja-JP" sz="1100" b="0">
              <a:solidFill>
                <a:schemeClr val="dk1"/>
              </a:solidFill>
              <a:effectLst/>
              <a:latin typeface="+mn-lt"/>
              <a:ea typeface="+mn-ea"/>
              <a:cs typeface="+mn-cs"/>
            </a:rPr>
            <a:t>23</a:t>
          </a:r>
          <a:r>
            <a:rPr lang="ja-JP" altLang="ja-JP" sz="1100" b="0">
              <a:solidFill>
                <a:schemeClr val="dk1"/>
              </a:solidFill>
              <a:effectLst/>
              <a:latin typeface="+mn-lt"/>
              <a:ea typeface="+mn-ea"/>
              <a:cs typeface="+mn-cs"/>
            </a:rPr>
            <a:t>年度から実施している事務事業総点検等による行財政改革に伴う歳出の精査により取り崩しを回避しており、微増ではあるが増加傾向にある。</a:t>
          </a:r>
          <a:endParaRPr lang="ja-JP" altLang="ja-JP" sz="1400">
            <a:effectLst/>
          </a:endParaRPr>
        </a:p>
        <a:p>
          <a:pPr eaLnBrk="1" fontAlgn="auto" latinLnBrk="0" hangingPunct="1"/>
          <a:r>
            <a:rPr lang="ja-JP" altLang="ja-JP" sz="1100" b="0">
              <a:solidFill>
                <a:schemeClr val="dk1"/>
              </a:solidFill>
              <a:effectLst/>
              <a:latin typeface="+mn-lt"/>
              <a:ea typeface="+mn-ea"/>
              <a:cs typeface="+mn-cs"/>
            </a:rPr>
            <a:t>実質収支額について、歳入においては平成</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年度の土地開発公社の解散に伴う同公社からの貸付金元利収入や土地開発基金清算金が皆減したことにより諸収入が減少した。一方で歳出においても定年退職者にかかる退職手当の減少や平成</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年度の土地開発公社の解散に伴う貸付金元利収入による基金への積立が皆減したため、結果として歳入の減少以上に歳出の減少が大きく、実質収支額では平成</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年度</a:t>
          </a:r>
          <a:r>
            <a:rPr lang="en-US" altLang="ja-JP" sz="1100" b="0">
              <a:solidFill>
                <a:schemeClr val="dk1"/>
              </a:solidFill>
              <a:effectLst/>
              <a:latin typeface="+mn-lt"/>
              <a:ea typeface="+mn-ea"/>
              <a:cs typeface="+mn-cs"/>
            </a:rPr>
            <a:t>2,111</a:t>
          </a:r>
          <a:r>
            <a:rPr lang="ja-JP" altLang="ja-JP" sz="1100" b="0">
              <a:solidFill>
                <a:schemeClr val="dk1"/>
              </a:solidFill>
              <a:effectLst/>
              <a:latin typeface="+mn-lt"/>
              <a:ea typeface="+mn-ea"/>
              <a:cs typeface="+mn-cs"/>
            </a:rPr>
            <a:t>百万円から平成</a:t>
          </a:r>
          <a:r>
            <a:rPr lang="en-US" altLang="ja-JP" sz="1100" b="0">
              <a:solidFill>
                <a:schemeClr val="dk1"/>
              </a:solidFill>
              <a:effectLst/>
              <a:latin typeface="+mn-lt"/>
              <a:ea typeface="+mn-ea"/>
              <a:cs typeface="+mn-cs"/>
            </a:rPr>
            <a:t>28</a:t>
          </a:r>
          <a:r>
            <a:rPr lang="ja-JP" altLang="ja-JP" sz="1100" b="0">
              <a:solidFill>
                <a:schemeClr val="dk1"/>
              </a:solidFill>
              <a:effectLst/>
              <a:latin typeface="+mn-lt"/>
              <a:ea typeface="+mn-ea"/>
              <a:cs typeface="+mn-cs"/>
            </a:rPr>
            <a:t>年度</a:t>
          </a:r>
          <a:r>
            <a:rPr lang="en-US" altLang="ja-JP" sz="1100" b="0">
              <a:solidFill>
                <a:schemeClr val="dk1"/>
              </a:solidFill>
              <a:effectLst/>
              <a:latin typeface="+mn-lt"/>
              <a:ea typeface="+mn-ea"/>
              <a:cs typeface="+mn-cs"/>
            </a:rPr>
            <a:t>2,393</a:t>
          </a:r>
          <a:r>
            <a:rPr lang="ja-JP" altLang="ja-JP" sz="1100" b="0">
              <a:solidFill>
                <a:schemeClr val="dk1"/>
              </a:solidFill>
              <a:effectLst/>
              <a:latin typeface="+mn-lt"/>
              <a:ea typeface="+mn-ea"/>
              <a:cs typeface="+mn-cs"/>
            </a:rPr>
            <a:t>百万円と前年度比で</a:t>
          </a:r>
          <a:r>
            <a:rPr lang="en-US" altLang="ja-JP" sz="1100" b="0">
              <a:solidFill>
                <a:schemeClr val="dk1"/>
              </a:solidFill>
              <a:effectLst/>
              <a:latin typeface="+mn-lt"/>
              <a:ea typeface="+mn-ea"/>
              <a:cs typeface="+mn-cs"/>
            </a:rPr>
            <a:t>11.3%</a:t>
          </a:r>
          <a:r>
            <a:rPr lang="ja-JP" altLang="ja-JP" sz="1100" b="0">
              <a:solidFill>
                <a:schemeClr val="dk1"/>
              </a:solidFill>
              <a:effectLst/>
              <a:latin typeface="+mn-lt"/>
              <a:ea typeface="+mn-ea"/>
              <a:cs typeface="+mn-cs"/>
            </a:rPr>
            <a:t>の増となった。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引き続きすべての会計で実質収支、資金収支が黒字となっており、連結実質赤字比率は生じていない。</a:t>
          </a:r>
          <a:endParaRPr lang="ja-JP" altLang="ja-JP" sz="1400">
            <a:effectLst/>
          </a:endParaRPr>
        </a:p>
        <a:p>
          <a:r>
            <a:rPr kumimoji="1" lang="ja-JP" altLang="ja-JP" sz="1100">
              <a:solidFill>
                <a:schemeClr val="dk1"/>
              </a:solidFill>
              <a:effectLst/>
              <a:latin typeface="+mn-lt"/>
              <a:ea typeface="+mn-ea"/>
              <a:cs typeface="+mn-cs"/>
            </a:rPr>
            <a:t>一般会計においては、要員管理の徹底と行財政改革のさらなる推進により、引き続き現在の水準の維持に努める。</a:t>
          </a:r>
          <a:endParaRPr lang="ja-JP" altLang="ja-JP" sz="1400">
            <a:effectLst/>
          </a:endParaRPr>
        </a:p>
        <a:p>
          <a:r>
            <a:rPr kumimoji="1" lang="ja-JP" altLang="ja-JP" sz="1100">
              <a:solidFill>
                <a:schemeClr val="dk1"/>
              </a:solidFill>
              <a:effectLst/>
              <a:latin typeface="+mn-lt"/>
              <a:ea typeface="+mn-ea"/>
              <a:cs typeface="+mn-cs"/>
            </a:rPr>
            <a:t>その他会計においても、例えば国民健康保険事業特別会計では、滞納処分等の目標件数を区役所ごとに設定し、納付勧奨や差し押さえ等、保険料の収納率向上を図ることで、引き続き現在の水準の維持に努める。</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353275953</v>
      </c>
      <c r="BO4" s="411"/>
      <c r="BP4" s="411"/>
      <c r="BQ4" s="411"/>
      <c r="BR4" s="411"/>
      <c r="BS4" s="411"/>
      <c r="BT4" s="411"/>
      <c r="BU4" s="412"/>
      <c r="BV4" s="410">
        <v>362838817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1.3</v>
      </c>
      <c r="CU4" s="588"/>
      <c r="CV4" s="588"/>
      <c r="CW4" s="588"/>
      <c r="CX4" s="588"/>
      <c r="CY4" s="588"/>
      <c r="CZ4" s="588"/>
      <c r="DA4" s="589"/>
      <c r="DB4" s="587">
        <v>1.1000000000000001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349889132</v>
      </c>
      <c r="BO5" s="416"/>
      <c r="BP5" s="416"/>
      <c r="BQ5" s="416"/>
      <c r="BR5" s="416"/>
      <c r="BS5" s="416"/>
      <c r="BT5" s="416"/>
      <c r="BU5" s="417"/>
      <c r="BV5" s="415">
        <v>359595460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97.4</v>
      </c>
      <c r="CU5" s="386"/>
      <c r="CV5" s="386"/>
      <c r="CW5" s="386"/>
      <c r="CX5" s="386"/>
      <c r="CY5" s="386"/>
      <c r="CZ5" s="386"/>
      <c r="DA5" s="387"/>
      <c r="DB5" s="385">
        <v>96.9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3386821</v>
      </c>
      <c r="BO6" s="416"/>
      <c r="BP6" s="416"/>
      <c r="BQ6" s="416"/>
      <c r="BR6" s="416"/>
      <c r="BS6" s="416"/>
      <c r="BT6" s="416"/>
      <c r="BU6" s="417"/>
      <c r="BV6" s="415">
        <v>3243357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108.6</v>
      </c>
      <c r="CU6" s="562"/>
      <c r="CV6" s="562"/>
      <c r="CW6" s="562"/>
      <c r="CX6" s="562"/>
      <c r="CY6" s="562"/>
      <c r="CZ6" s="562"/>
      <c r="DA6" s="563"/>
      <c r="DB6" s="561">
        <v>109.2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993313</v>
      </c>
      <c r="BO7" s="416"/>
      <c r="BP7" s="416"/>
      <c r="BQ7" s="416"/>
      <c r="BR7" s="416"/>
      <c r="BS7" s="416"/>
      <c r="BT7" s="416"/>
      <c r="BU7" s="417"/>
      <c r="BV7" s="415">
        <v>1131770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187910775</v>
      </c>
      <c r="CU7" s="416"/>
      <c r="CV7" s="416"/>
      <c r="CW7" s="416"/>
      <c r="CX7" s="416"/>
      <c r="CY7" s="416"/>
      <c r="CZ7" s="416"/>
      <c r="DA7" s="417"/>
      <c r="DB7" s="415">
        <v>187481446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2393508</v>
      </c>
      <c r="BO8" s="416"/>
      <c r="BP8" s="416"/>
      <c r="BQ8" s="416"/>
      <c r="BR8" s="416"/>
      <c r="BS8" s="416"/>
      <c r="BT8" s="416"/>
      <c r="BU8" s="417"/>
      <c r="BV8" s="415">
        <v>2111587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0.85</v>
      </c>
      <c r="CU8" s="525"/>
      <c r="CV8" s="525"/>
      <c r="CW8" s="525"/>
      <c r="CX8" s="525"/>
      <c r="CY8" s="525"/>
      <c r="CZ8" s="525"/>
      <c r="DA8" s="526"/>
      <c r="DB8" s="524">
        <v>0.84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839310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281921</v>
      </c>
      <c r="BO9" s="416"/>
      <c r="BP9" s="416"/>
      <c r="BQ9" s="416"/>
      <c r="BR9" s="416"/>
      <c r="BS9" s="416"/>
      <c r="BT9" s="416"/>
      <c r="BU9" s="417"/>
      <c r="BV9" s="415">
        <v>371395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16.100000000000001</v>
      </c>
      <c r="CU9" s="386"/>
      <c r="CV9" s="386"/>
      <c r="CW9" s="386"/>
      <c r="CX9" s="386"/>
      <c r="CY9" s="386"/>
      <c r="CZ9" s="386"/>
      <c r="DA9" s="387"/>
      <c r="DB9" s="385">
        <v>16.100000000000001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841966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3500</v>
      </c>
      <c r="BO10" s="416"/>
      <c r="BP10" s="416"/>
      <c r="BQ10" s="416"/>
      <c r="BR10" s="416"/>
      <c r="BS10" s="416"/>
      <c r="BT10" s="416"/>
      <c r="BU10" s="417"/>
      <c r="BV10" s="415">
        <v>4000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1739</v>
      </c>
      <c r="BO11" s="416"/>
      <c r="BP11" s="416"/>
      <c r="BQ11" s="416"/>
      <c r="BR11" s="416"/>
      <c r="BS11" s="416"/>
      <c r="BT11" s="416"/>
      <c r="BU11" s="417"/>
      <c r="BV11" s="415">
        <v>1331778</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844030</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831261</v>
      </c>
      <c r="S13" s="517"/>
      <c r="T13" s="517"/>
      <c r="U13" s="517"/>
      <c r="V13" s="518"/>
      <c r="W13" s="504" t="s">
        <v>123</v>
      </c>
      <c r="X13" s="428"/>
      <c r="Y13" s="428"/>
      <c r="Z13" s="428"/>
      <c r="AA13" s="428"/>
      <c r="AB13" s="429"/>
      <c r="AC13" s="391">
        <v>1738</v>
      </c>
      <c r="AD13" s="392"/>
      <c r="AE13" s="392"/>
      <c r="AF13" s="392"/>
      <c r="AG13" s="393"/>
      <c r="AH13" s="391">
        <v>1728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287160</v>
      </c>
      <c r="BO13" s="416"/>
      <c r="BP13" s="416"/>
      <c r="BQ13" s="416"/>
      <c r="BR13" s="416"/>
      <c r="BS13" s="416"/>
      <c r="BT13" s="416"/>
      <c r="BU13" s="417"/>
      <c r="BV13" s="415">
        <v>1707173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5.7</v>
      </c>
      <c r="CU13" s="386"/>
      <c r="CV13" s="386"/>
      <c r="CW13" s="386"/>
      <c r="CX13" s="386"/>
      <c r="CY13" s="386"/>
      <c r="CZ13" s="386"/>
      <c r="DA13" s="387"/>
      <c r="DB13" s="385">
        <v>5.5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845960</v>
      </c>
      <c r="S14" s="517"/>
      <c r="T14" s="517"/>
      <c r="U14" s="517"/>
      <c r="V14" s="518"/>
      <c r="W14" s="519"/>
      <c r="X14" s="431"/>
      <c r="Y14" s="431"/>
      <c r="Z14" s="431"/>
      <c r="AA14" s="431"/>
      <c r="AB14" s="432"/>
      <c r="AC14" s="509">
        <v>0.5</v>
      </c>
      <c r="AD14" s="510"/>
      <c r="AE14" s="510"/>
      <c r="AF14" s="510"/>
      <c r="AG14" s="511"/>
      <c r="AH14" s="509">
        <v>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17.5</v>
      </c>
      <c r="CU14" s="488"/>
      <c r="CV14" s="488"/>
      <c r="CW14" s="488"/>
      <c r="CX14" s="488"/>
      <c r="CY14" s="488"/>
      <c r="CZ14" s="488"/>
      <c r="DA14" s="489"/>
      <c r="DB14" s="520">
        <v>15.6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833480</v>
      </c>
      <c r="S15" s="517"/>
      <c r="T15" s="517"/>
      <c r="U15" s="517"/>
      <c r="V15" s="518"/>
      <c r="W15" s="504" t="s">
        <v>130</v>
      </c>
      <c r="X15" s="428"/>
      <c r="Y15" s="428"/>
      <c r="Z15" s="428"/>
      <c r="AA15" s="428"/>
      <c r="AB15" s="429"/>
      <c r="AC15" s="391">
        <v>82811</v>
      </c>
      <c r="AD15" s="392"/>
      <c r="AE15" s="392"/>
      <c r="AF15" s="392"/>
      <c r="AG15" s="393"/>
      <c r="AH15" s="391">
        <v>81757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116013388</v>
      </c>
      <c r="BO15" s="411"/>
      <c r="BP15" s="411"/>
      <c r="BQ15" s="411"/>
      <c r="BR15" s="411"/>
      <c r="BS15" s="411"/>
      <c r="BT15" s="411"/>
      <c r="BU15" s="412"/>
      <c r="BV15" s="410">
        <v>113152158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24.4</v>
      </c>
      <c r="AD16" s="510"/>
      <c r="AE16" s="510"/>
      <c r="AF16" s="510"/>
      <c r="AG16" s="511"/>
      <c r="AH16" s="509">
        <v>24.7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134860636</v>
      </c>
      <c r="BO16" s="416"/>
      <c r="BP16" s="416"/>
      <c r="BQ16" s="416"/>
      <c r="BR16" s="416"/>
      <c r="BS16" s="416"/>
      <c r="BT16" s="416"/>
      <c r="BU16" s="417"/>
      <c r="BV16" s="415">
        <v>132895564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255315</v>
      </c>
      <c r="AD17" s="392"/>
      <c r="AE17" s="392"/>
      <c r="AF17" s="392"/>
      <c r="AG17" s="393"/>
      <c r="AH17" s="391">
        <v>247212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149769130</v>
      </c>
      <c r="BO17" s="416"/>
      <c r="BP17" s="416"/>
      <c r="BQ17" s="416"/>
      <c r="BR17" s="416"/>
      <c r="BS17" s="416"/>
      <c r="BT17" s="416"/>
      <c r="BU17" s="417"/>
      <c r="BV17" s="415">
        <v>145777203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149.82</v>
      </c>
      <c r="M18" s="480"/>
      <c r="N18" s="480"/>
      <c r="O18" s="480"/>
      <c r="P18" s="480"/>
      <c r="Q18" s="480"/>
      <c r="R18" s="481"/>
      <c r="S18" s="481"/>
      <c r="T18" s="481"/>
      <c r="U18" s="481"/>
      <c r="V18" s="482"/>
      <c r="W18" s="496"/>
      <c r="X18" s="497"/>
      <c r="Y18" s="497"/>
      <c r="Z18" s="497"/>
      <c r="AA18" s="497"/>
      <c r="AB18" s="505"/>
      <c r="AC18" s="379">
        <v>75.099999999999994</v>
      </c>
      <c r="AD18" s="380"/>
      <c r="AE18" s="380"/>
      <c r="AF18" s="380"/>
      <c r="AG18" s="483"/>
      <c r="AH18" s="379">
        <v>74.8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183097519</v>
      </c>
      <c r="BO18" s="416"/>
      <c r="BP18" s="416"/>
      <c r="BQ18" s="416"/>
      <c r="BR18" s="416"/>
      <c r="BS18" s="416"/>
      <c r="BT18" s="416"/>
      <c r="BU18" s="417"/>
      <c r="BV18" s="415">
        <v>188434665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5602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206793567</v>
      </c>
      <c r="BO19" s="416"/>
      <c r="BP19" s="416"/>
      <c r="BQ19" s="416"/>
      <c r="BR19" s="416"/>
      <c r="BS19" s="416"/>
      <c r="BT19" s="416"/>
      <c r="BU19" s="417"/>
      <c r="BV19" s="415">
        <v>214340497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350301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407737136</v>
      </c>
      <c r="BO23" s="416"/>
      <c r="BP23" s="416"/>
      <c r="BQ23" s="416"/>
      <c r="BR23" s="416"/>
      <c r="BS23" s="416"/>
      <c r="BT23" s="416"/>
      <c r="BU23" s="417"/>
      <c r="BV23" s="415">
        <v>395079176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9520</v>
      </c>
      <c r="R24" s="392"/>
      <c r="S24" s="392"/>
      <c r="T24" s="392"/>
      <c r="U24" s="392"/>
      <c r="V24" s="393"/>
      <c r="W24" s="457"/>
      <c r="X24" s="448"/>
      <c r="Y24" s="449"/>
      <c r="Z24" s="388" t="s">
        <v>154</v>
      </c>
      <c r="AA24" s="389"/>
      <c r="AB24" s="389"/>
      <c r="AC24" s="389"/>
      <c r="AD24" s="389"/>
      <c r="AE24" s="389"/>
      <c r="AF24" s="389"/>
      <c r="AG24" s="390"/>
      <c r="AH24" s="391">
        <v>4757</v>
      </c>
      <c r="AI24" s="392"/>
      <c r="AJ24" s="392"/>
      <c r="AK24" s="392"/>
      <c r="AL24" s="393"/>
      <c r="AM24" s="391">
        <v>14941737</v>
      </c>
      <c r="AN24" s="392"/>
      <c r="AO24" s="392"/>
      <c r="AP24" s="392"/>
      <c r="AQ24" s="392"/>
      <c r="AR24" s="393"/>
      <c r="AS24" s="391">
        <v>3141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76011144</v>
      </c>
      <c r="BO24" s="416"/>
      <c r="BP24" s="416"/>
      <c r="BQ24" s="416"/>
      <c r="BR24" s="416"/>
      <c r="BS24" s="416"/>
      <c r="BT24" s="416"/>
      <c r="BU24" s="417"/>
      <c r="BV24" s="415">
        <v>80955435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3</v>
      </c>
      <c r="M25" s="392"/>
      <c r="N25" s="392"/>
      <c r="O25" s="392"/>
      <c r="P25" s="393"/>
      <c r="Q25" s="391">
        <v>8910</v>
      </c>
      <c r="R25" s="392"/>
      <c r="S25" s="392"/>
      <c r="T25" s="392"/>
      <c r="U25" s="392"/>
      <c r="V25" s="393"/>
      <c r="W25" s="457"/>
      <c r="X25" s="448"/>
      <c r="Y25" s="449"/>
      <c r="Z25" s="388" t="s">
        <v>157</v>
      </c>
      <c r="AA25" s="389"/>
      <c r="AB25" s="389"/>
      <c r="AC25" s="389"/>
      <c r="AD25" s="389"/>
      <c r="AE25" s="389"/>
      <c r="AF25" s="389"/>
      <c r="AG25" s="390"/>
      <c r="AH25" s="391">
        <v>893</v>
      </c>
      <c r="AI25" s="392"/>
      <c r="AJ25" s="392"/>
      <c r="AK25" s="392"/>
      <c r="AL25" s="393"/>
      <c r="AM25" s="391">
        <v>2643280</v>
      </c>
      <c r="AN25" s="392"/>
      <c r="AO25" s="392"/>
      <c r="AP25" s="392"/>
      <c r="AQ25" s="392"/>
      <c r="AR25" s="393"/>
      <c r="AS25" s="391">
        <v>2960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85465166</v>
      </c>
      <c r="BO25" s="411"/>
      <c r="BP25" s="411"/>
      <c r="BQ25" s="411"/>
      <c r="BR25" s="411"/>
      <c r="BS25" s="411"/>
      <c r="BT25" s="411"/>
      <c r="BU25" s="412"/>
      <c r="BV25" s="410">
        <v>72054577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7534</v>
      </c>
      <c r="R26" s="392"/>
      <c r="S26" s="392"/>
      <c r="T26" s="392"/>
      <c r="U26" s="392"/>
      <c r="V26" s="393"/>
      <c r="W26" s="457"/>
      <c r="X26" s="448"/>
      <c r="Y26" s="449"/>
      <c r="Z26" s="388" t="s">
        <v>160</v>
      </c>
      <c r="AA26" s="470"/>
      <c r="AB26" s="470"/>
      <c r="AC26" s="470"/>
      <c r="AD26" s="470"/>
      <c r="AE26" s="470"/>
      <c r="AF26" s="470"/>
      <c r="AG26" s="471"/>
      <c r="AH26" s="391">
        <v>62</v>
      </c>
      <c r="AI26" s="392"/>
      <c r="AJ26" s="392"/>
      <c r="AK26" s="392"/>
      <c r="AL26" s="393"/>
      <c r="AM26" s="391">
        <v>199888</v>
      </c>
      <c r="AN26" s="392"/>
      <c r="AO26" s="392"/>
      <c r="AP26" s="392"/>
      <c r="AQ26" s="392"/>
      <c r="AR26" s="393"/>
      <c r="AS26" s="391">
        <v>3224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1876242</v>
      </c>
      <c r="BO26" s="416"/>
      <c r="BP26" s="416"/>
      <c r="BQ26" s="416"/>
      <c r="BR26" s="416"/>
      <c r="BS26" s="416"/>
      <c r="BT26" s="416"/>
      <c r="BU26" s="417"/>
      <c r="BV26" s="415">
        <v>2100669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9500</v>
      </c>
      <c r="R27" s="392"/>
      <c r="S27" s="392"/>
      <c r="T27" s="392"/>
      <c r="U27" s="392"/>
      <c r="V27" s="393"/>
      <c r="W27" s="457"/>
      <c r="X27" s="448"/>
      <c r="Y27" s="449"/>
      <c r="Z27" s="388" t="s">
        <v>163</v>
      </c>
      <c r="AA27" s="389"/>
      <c r="AB27" s="389"/>
      <c r="AC27" s="389"/>
      <c r="AD27" s="389"/>
      <c r="AE27" s="389"/>
      <c r="AF27" s="389"/>
      <c r="AG27" s="390"/>
      <c r="AH27" s="391">
        <v>3878</v>
      </c>
      <c r="AI27" s="392"/>
      <c r="AJ27" s="392"/>
      <c r="AK27" s="392"/>
      <c r="AL27" s="393"/>
      <c r="AM27" s="391">
        <v>12889494</v>
      </c>
      <c r="AN27" s="392"/>
      <c r="AO27" s="392"/>
      <c r="AP27" s="392"/>
      <c r="AQ27" s="392"/>
      <c r="AR27" s="393"/>
      <c r="AS27" s="391">
        <v>3324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8500</v>
      </c>
      <c r="R28" s="392"/>
      <c r="S28" s="392"/>
      <c r="T28" s="392"/>
      <c r="U28" s="392"/>
      <c r="V28" s="393"/>
      <c r="W28" s="457"/>
      <c r="X28" s="448"/>
      <c r="Y28" s="449"/>
      <c r="Z28" s="388" t="s">
        <v>166</v>
      </c>
      <c r="AA28" s="389"/>
      <c r="AB28" s="389"/>
      <c r="AC28" s="389"/>
      <c r="AD28" s="389"/>
      <c r="AE28" s="389"/>
      <c r="AF28" s="389"/>
      <c r="AG28" s="390"/>
      <c r="AH28" s="391">
        <v>63</v>
      </c>
      <c r="AI28" s="392"/>
      <c r="AJ28" s="392"/>
      <c r="AK28" s="392"/>
      <c r="AL28" s="393"/>
      <c r="AM28" s="391">
        <v>172935</v>
      </c>
      <c r="AN28" s="392"/>
      <c r="AO28" s="392"/>
      <c r="AP28" s="392"/>
      <c r="AQ28" s="392"/>
      <c r="AR28" s="393"/>
      <c r="AS28" s="391">
        <v>2745</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1816500</v>
      </c>
      <c r="BO28" s="411"/>
      <c r="BP28" s="411"/>
      <c r="BQ28" s="411"/>
      <c r="BR28" s="411"/>
      <c r="BS28" s="411"/>
      <c r="BT28" s="411"/>
      <c r="BU28" s="412"/>
      <c r="BV28" s="410">
        <v>1813000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46</v>
      </c>
      <c r="M29" s="392"/>
      <c r="N29" s="392"/>
      <c r="O29" s="392"/>
      <c r="P29" s="393"/>
      <c r="Q29" s="391">
        <v>7800</v>
      </c>
      <c r="R29" s="392"/>
      <c r="S29" s="392"/>
      <c r="T29" s="392"/>
      <c r="U29" s="392"/>
      <c r="V29" s="393"/>
      <c r="W29" s="458"/>
      <c r="X29" s="459"/>
      <c r="Y29" s="460"/>
      <c r="Z29" s="388" t="s">
        <v>170</v>
      </c>
      <c r="AA29" s="389"/>
      <c r="AB29" s="389"/>
      <c r="AC29" s="389"/>
      <c r="AD29" s="389"/>
      <c r="AE29" s="389"/>
      <c r="AF29" s="389"/>
      <c r="AG29" s="390"/>
      <c r="AH29" s="391">
        <v>8698</v>
      </c>
      <c r="AI29" s="392"/>
      <c r="AJ29" s="392"/>
      <c r="AK29" s="392"/>
      <c r="AL29" s="393"/>
      <c r="AM29" s="391">
        <v>28004166</v>
      </c>
      <c r="AN29" s="392"/>
      <c r="AO29" s="392"/>
      <c r="AP29" s="392"/>
      <c r="AQ29" s="392"/>
      <c r="AR29" s="393"/>
      <c r="AS29" s="391">
        <v>3220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6075782</v>
      </c>
      <c r="BO29" s="416"/>
      <c r="BP29" s="416"/>
      <c r="BQ29" s="416"/>
      <c r="BR29" s="416"/>
      <c r="BS29" s="416"/>
      <c r="BT29" s="416"/>
      <c r="BU29" s="417"/>
      <c r="BV29" s="415">
        <v>4960240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37241399</v>
      </c>
      <c r="BO30" s="419"/>
      <c r="BP30" s="419"/>
      <c r="BQ30" s="419"/>
      <c r="BR30" s="419"/>
      <c r="BS30" s="419"/>
      <c r="BT30" s="419"/>
      <c r="BU30" s="420"/>
      <c r="BV30" s="418">
        <v>39734139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IF('各会計、関係団体の財政状況及び健全化判断比率'!B31="","",'各会計、関係団体の財政状況及び健全化判断比率'!B31)</f>
        <v>堺市水道事業会計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大阪府都市競艇組合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（公財）堺都市政策研究所</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都市開発資金特別会計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IF('各会計、関係団体の財政状況及び健全化判断比率'!B32="","",'各会計、関係団体の財政状況及び健全化判断比率'!B32)</f>
        <v>堺市下水道事業会計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泉州水防事務組合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（公財）堺市文化振興財団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公共用地先行取得事業特別会計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大阪府後期高齢者医療広域連合（一般会計）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さかいウェルネス（株）</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母子父子寡婦福祉資金貸付事業特別会計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大阪府後期高齢者医療広域連合（後期高齢者医療特別会計）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（公財）堺市救急医療事業団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公債管理特別会計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（株）さかい新事業創造センター</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f t="shared" si="3"/>
        <v>24</v>
      </c>
      <c r="CP39" s="375"/>
      <c r="CQ39" s="374" t="str">
        <f>IF('各会計、関係団体の財政状況及び健全化判断比率'!BS12="","",'各会計、関係団体の財政状況及び健全化判断比率'!BS12)</f>
        <v>（公財）堺市産業振興センター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関西広域連合</v>
      </c>
      <c r="BZ40" s="374"/>
      <c r="CA40" s="374"/>
      <c r="CB40" s="374"/>
      <c r="CC40" s="374"/>
      <c r="CD40" s="374"/>
      <c r="CE40" s="374"/>
      <c r="CF40" s="374"/>
      <c r="CG40" s="374"/>
      <c r="CH40" s="374"/>
      <c r="CI40" s="374"/>
      <c r="CJ40" s="374"/>
      <c r="CK40" s="374"/>
      <c r="CL40" s="374"/>
      <c r="CM40" s="374"/>
      <c r="CN40" s="167"/>
      <c r="CO40" s="375">
        <f t="shared" si="3"/>
        <v>25</v>
      </c>
      <c r="CP40" s="375"/>
      <c r="CQ40" s="374" t="str">
        <f>IF('各会計、関係団体の財政状況及び健全化判断比率'!BS13="","",'各会計、関係団体の財政状況及び健全化判断比率'!BS13)</f>
        <v>（公財）堺市勤労者福祉サービスセンター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南河内環境事業組合</v>
      </c>
      <c r="BZ41" s="374"/>
      <c r="CA41" s="374"/>
      <c r="CB41" s="374"/>
      <c r="CC41" s="374"/>
      <c r="CD41" s="374"/>
      <c r="CE41" s="374"/>
      <c r="CF41" s="374"/>
      <c r="CG41" s="374"/>
      <c r="CH41" s="374"/>
      <c r="CI41" s="374"/>
      <c r="CJ41" s="374"/>
      <c r="CK41" s="374"/>
      <c r="CL41" s="374"/>
      <c r="CM41" s="374"/>
      <c r="CN41" s="167"/>
      <c r="CO41" s="375">
        <f t="shared" si="3"/>
        <v>26</v>
      </c>
      <c r="CP41" s="375"/>
      <c r="CQ41" s="374" t="str">
        <f>IF('各会計、関係団体の財政状況及び健全化判断比率'!BS14="","",'各会計、関係団体の財政状況及び健全化判断比率'!BS14)</f>
        <v>堺市住宅供給公社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27</v>
      </c>
      <c r="CP42" s="375"/>
      <c r="CQ42" s="374" t="str">
        <f>IF('各会計、関係団体の財政状況及び健全化判断比率'!BS15="","",'各会計、関係団体の財政状況及び健全化判断比率'!BS15)</f>
        <v>（公財）堺市公園協会</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28</v>
      </c>
      <c r="CP43" s="375"/>
      <c r="CQ43" s="374" t="str">
        <f>IF('各会計、関係団体の財政状況及び健全化判断比率'!BS16="","",'各会計、関係団体の財政状況及び健全化判断比率'!BS16)</f>
        <v>（公財）堺市教育スポーツ振興事業団</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5.79</v>
      </c>
      <c r="G34" s="33">
        <v>5.97</v>
      </c>
      <c r="H34" s="33">
        <v>5.53</v>
      </c>
      <c r="I34" s="33">
        <v>5.26</v>
      </c>
      <c r="J34" s="34">
        <v>5.03</v>
      </c>
      <c r="K34" s="22"/>
      <c r="L34" s="22"/>
      <c r="M34" s="22"/>
      <c r="N34" s="22"/>
      <c r="O34" s="22"/>
      <c r="P34" s="22"/>
    </row>
    <row r="35" spans="1:16" ht="39" customHeight="1">
      <c r="A35" s="22"/>
      <c r="B35" s="35"/>
      <c r="C35" s="1178" t="s">
        <v>524</v>
      </c>
      <c r="D35" s="1179"/>
      <c r="E35" s="1180"/>
      <c r="F35" s="36">
        <v>0.1</v>
      </c>
      <c r="G35" s="37">
        <v>0.26</v>
      </c>
      <c r="H35" s="37">
        <v>0.69</v>
      </c>
      <c r="I35" s="37">
        <v>0.74</v>
      </c>
      <c r="J35" s="38">
        <v>1.42</v>
      </c>
      <c r="K35" s="22"/>
      <c r="L35" s="22"/>
      <c r="M35" s="22"/>
      <c r="N35" s="22"/>
      <c r="O35" s="22"/>
      <c r="P35" s="22"/>
    </row>
    <row r="36" spans="1:16" ht="39" customHeight="1">
      <c r="A36" s="22"/>
      <c r="B36" s="35"/>
      <c r="C36" s="1178" t="s">
        <v>525</v>
      </c>
      <c r="D36" s="1179"/>
      <c r="E36" s="1180"/>
      <c r="F36" s="36">
        <v>0.8</v>
      </c>
      <c r="G36" s="37">
        <v>0.82</v>
      </c>
      <c r="H36" s="37">
        <v>0.87</v>
      </c>
      <c r="I36" s="37">
        <v>1.07</v>
      </c>
      <c r="J36" s="38">
        <v>1.18</v>
      </c>
      <c r="K36" s="22"/>
      <c r="L36" s="22"/>
      <c r="M36" s="22"/>
      <c r="N36" s="22"/>
      <c r="O36" s="22"/>
      <c r="P36" s="22"/>
    </row>
    <row r="37" spans="1:16" ht="39" customHeight="1">
      <c r="A37" s="22"/>
      <c r="B37" s="35"/>
      <c r="C37" s="1178" t="s">
        <v>526</v>
      </c>
      <c r="D37" s="1179"/>
      <c r="E37" s="1180"/>
      <c r="F37" s="36">
        <v>0.34</v>
      </c>
      <c r="G37" s="37">
        <v>0.15</v>
      </c>
      <c r="H37" s="37">
        <v>0.12</v>
      </c>
      <c r="I37" s="37">
        <v>0.45</v>
      </c>
      <c r="J37" s="38">
        <v>1.01</v>
      </c>
      <c r="K37" s="22"/>
      <c r="L37" s="22"/>
      <c r="M37" s="22"/>
      <c r="N37" s="22"/>
      <c r="O37" s="22"/>
      <c r="P37" s="22"/>
    </row>
    <row r="38" spans="1:16" ht="39" customHeight="1">
      <c r="A38" s="22"/>
      <c r="B38" s="35"/>
      <c r="C38" s="1178" t="s">
        <v>527</v>
      </c>
      <c r="D38" s="1179"/>
      <c r="E38" s="1180"/>
      <c r="F38" s="36">
        <v>1.53</v>
      </c>
      <c r="G38" s="37">
        <v>1.06</v>
      </c>
      <c r="H38" s="37">
        <v>0.91</v>
      </c>
      <c r="I38" s="37">
        <v>0.12</v>
      </c>
      <c r="J38" s="38">
        <v>0.46</v>
      </c>
      <c r="K38" s="22"/>
      <c r="L38" s="22"/>
      <c r="M38" s="22"/>
      <c r="N38" s="22"/>
      <c r="O38" s="22"/>
      <c r="P38" s="22"/>
    </row>
    <row r="39" spans="1:16" ht="39" customHeight="1">
      <c r="A39" s="22"/>
      <c r="B39" s="35"/>
      <c r="C39" s="1178" t="s">
        <v>528</v>
      </c>
      <c r="D39" s="1179"/>
      <c r="E39" s="1180"/>
      <c r="F39" s="36">
        <v>0.16</v>
      </c>
      <c r="G39" s="37">
        <v>0.16</v>
      </c>
      <c r="H39" s="37">
        <v>0.17</v>
      </c>
      <c r="I39" s="37">
        <v>0.19</v>
      </c>
      <c r="J39" s="38">
        <v>0.2</v>
      </c>
      <c r="K39" s="22"/>
      <c r="L39" s="22"/>
      <c r="M39" s="22"/>
      <c r="N39" s="22"/>
      <c r="O39" s="22"/>
      <c r="P39" s="22"/>
    </row>
    <row r="40" spans="1:16" ht="39" customHeight="1">
      <c r="A40" s="22"/>
      <c r="B40" s="35"/>
      <c r="C40" s="1178" t="s">
        <v>529</v>
      </c>
      <c r="D40" s="1179"/>
      <c r="E40" s="1180"/>
      <c r="F40" s="36">
        <v>0.03</v>
      </c>
      <c r="G40" s="37">
        <v>0.03</v>
      </c>
      <c r="H40" s="37">
        <v>0.03</v>
      </c>
      <c r="I40" s="37">
        <v>0.05</v>
      </c>
      <c r="J40" s="38">
        <v>0.08</v>
      </c>
      <c r="K40" s="22"/>
      <c r="L40" s="22"/>
      <c r="M40" s="22"/>
      <c r="N40" s="22"/>
      <c r="O40" s="22"/>
      <c r="P40" s="22"/>
    </row>
    <row r="41" spans="1:16" ht="39" customHeight="1">
      <c r="A41" s="22"/>
      <c r="B41" s="35"/>
      <c r="C41" s="1178" t="s">
        <v>530</v>
      </c>
      <c r="D41" s="1179"/>
      <c r="E41" s="1180"/>
      <c r="F41" s="36">
        <v>0</v>
      </c>
      <c r="G41" s="37">
        <v>0</v>
      </c>
      <c r="H41" s="37">
        <v>0</v>
      </c>
      <c r="I41" s="37">
        <v>0</v>
      </c>
      <c r="J41" s="38">
        <v>0</v>
      </c>
      <c r="K41" s="22"/>
      <c r="L41" s="22"/>
      <c r="M41" s="22"/>
      <c r="N41" s="22"/>
      <c r="O41" s="22"/>
      <c r="P41" s="22"/>
    </row>
    <row r="42" spans="1:16" ht="39" customHeight="1">
      <c r="A42" s="22"/>
      <c r="B42" s="39"/>
      <c r="C42" s="1178" t="s">
        <v>531</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532</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31007</v>
      </c>
      <c r="L45" s="60">
        <v>31020</v>
      </c>
      <c r="M45" s="60">
        <v>29260</v>
      </c>
      <c r="N45" s="60">
        <v>28830</v>
      </c>
      <c r="O45" s="61">
        <v>28617</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v>3233</v>
      </c>
      <c r="L47" s="64">
        <v>4134</v>
      </c>
      <c r="M47" s="64">
        <v>4982</v>
      </c>
      <c r="N47" s="64">
        <v>5808</v>
      </c>
      <c r="O47" s="65">
        <v>6475</v>
      </c>
      <c r="P47" s="48"/>
      <c r="Q47" s="48"/>
      <c r="R47" s="48"/>
      <c r="S47" s="48"/>
      <c r="T47" s="48"/>
      <c r="U47" s="48"/>
    </row>
    <row r="48" spans="1:21" ht="30.75" customHeight="1">
      <c r="A48" s="48"/>
      <c r="B48" s="1196"/>
      <c r="C48" s="1197"/>
      <c r="D48" s="62"/>
      <c r="E48" s="1188" t="s">
        <v>15</v>
      </c>
      <c r="F48" s="1188"/>
      <c r="G48" s="1188"/>
      <c r="H48" s="1188"/>
      <c r="I48" s="1188"/>
      <c r="J48" s="1189"/>
      <c r="K48" s="63">
        <v>6868</v>
      </c>
      <c r="L48" s="64">
        <v>6649</v>
      </c>
      <c r="M48" s="64">
        <v>6519</v>
      </c>
      <c r="N48" s="64">
        <v>6602</v>
      </c>
      <c r="O48" s="65">
        <v>6869</v>
      </c>
      <c r="P48" s="48"/>
      <c r="Q48" s="48"/>
      <c r="R48" s="48"/>
      <c r="S48" s="48"/>
      <c r="T48" s="48"/>
      <c r="U48" s="48"/>
    </row>
    <row r="49" spans="1:21" ht="30.75" customHeight="1">
      <c r="A49" s="48"/>
      <c r="B49" s="1196"/>
      <c r="C49" s="1197"/>
      <c r="D49" s="62"/>
      <c r="E49" s="1188" t="s">
        <v>16</v>
      </c>
      <c r="F49" s="1188"/>
      <c r="G49" s="1188"/>
      <c r="H49" s="1188"/>
      <c r="I49" s="1188"/>
      <c r="J49" s="1189"/>
      <c r="K49" s="63" t="s">
        <v>479</v>
      </c>
      <c r="L49" s="64" t="s">
        <v>479</v>
      </c>
      <c r="M49" s="64" t="s">
        <v>479</v>
      </c>
      <c r="N49" s="64" t="s">
        <v>479</v>
      </c>
      <c r="O49" s="65" t="s">
        <v>479</v>
      </c>
      <c r="P49" s="48"/>
      <c r="Q49" s="48"/>
      <c r="R49" s="48"/>
      <c r="S49" s="48"/>
      <c r="T49" s="48"/>
      <c r="U49" s="48"/>
    </row>
    <row r="50" spans="1:21" ht="30.75" customHeight="1">
      <c r="A50" s="48"/>
      <c r="B50" s="1196"/>
      <c r="C50" s="1197"/>
      <c r="D50" s="62"/>
      <c r="E50" s="1188" t="s">
        <v>17</v>
      </c>
      <c r="F50" s="1188"/>
      <c r="G50" s="1188"/>
      <c r="H50" s="1188"/>
      <c r="I50" s="1188"/>
      <c r="J50" s="1189"/>
      <c r="K50" s="63">
        <v>51</v>
      </c>
      <c r="L50" s="64">
        <v>48</v>
      </c>
      <c r="M50" s="64">
        <v>47</v>
      </c>
      <c r="N50" s="64">
        <v>45</v>
      </c>
      <c r="O50" s="65">
        <v>176</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32173</v>
      </c>
      <c r="L52" s="64">
        <v>32680</v>
      </c>
      <c r="M52" s="64">
        <v>32261</v>
      </c>
      <c r="N52" s="64">
        <v>31534</v>
      </c>
      <c r="O52" s="65">
        <v>32234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8986</v>
      </c>
      <c r="L53" s="69">
        <v>9171</v>
      </c>
      <c r="M53" s="69">
        <v>8547</v>
      </c>
      <c r="N53" s="69">
        <v>9751</v>
      </c>
      <c r="O53" s="70">
        <v>9903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378608</v>
      </c>
      <c r="J41" s="83">
        <v>397879</v>
      </c>
      <c r="K41" s="83">
        <v>422719</v>
      </c>
      <c r="L41" s="83">
        <v>445591</v>
      </c>
      <c r="M41" s="84">
        <v>459973</v>
      </c>
    </row>
    <row r="42" spans="2:13" ht="27.75" customHeight="1">
      <c r="B42" s="1204"/>
      <c r="C42" s="1205"/>
      <c r="D42" s="85"/>
      <c r="E42" s="1208" t="s">
        <v>26</v>
      </c>
      <c r="F42" s="1208"/>
      <c r="G42" s="1208"/>
      <c r="H42" s="1209"/>
      <c r="I42" s="86">
        <v>15609</v>
      </c>
      <c r="J42" s="87">
        <v>13633</v>
      </c>
      <c r="K42" s="87">
        <v>9359</v>
      </c>
      <c r="L42" s="87">
        <v>850</v>
      </c>
      <c r="M42" s="88">
        <v>785</v>
      </c>
    </row>
    <row r="43" spans="2:13" ht="27.75" customHeight="1">
      <c r="B43" s="1204"/>
      <c r="C43" s="1205"/>
      <c r="D43" s="85"/>
      <c r="E43" s="1208" t="s">
        <v>27</v>
      </c>
      <c r="F43" s="1208"/>
      <c r="G43" s="1208"/>
      <c r="H43" s="1209"/>
      <c r="I43" s="86">
        <v>115158</v>
      </c>
      <c r="J43" s="87">
        <v>113033</v>
      </c>
      <c r="K43" s="87">
        <v>110322</v>
      </c>
      <c r="L43" s="87">
        <v>108519</v>
      </c>
      <c r="M43" s="88">
        <v>108117</v>
      </c>
    </row>
    <row r="44" spans="2:13" ht="27.75" customHeight="1">
      <c r="B44" s="1204"/>
      <c r="C44" s="1205"/>
      <c r="D44" s="85"/>
      <c r="E44" s="1208" t="s">
        <v>28</v>
      </c>
      <c r="F44" s="1208"/>
      <c r="G44" s="1208"/>
      <c r="H44" s="1209"/>
      <c r="I44" s="86">
        <v>402</v>
      </c>
      <c r="J44" s="87">
        <v>241</v>
      </c>
      <c r="K44" s="87">
        <v>90</v>
      </c>
      <c r="L44" s="87">
        <v>33</v>
      </c>
      <c r="M44" s="88">
        <v>10</v>
      </c>
    </row>
    <row r="45" spans="2:13" ht="27.75" customHeight="1">
      <c r="B45" s="1204"/>
      <c r="C45" s="1205"/>
      <c r="D45" s="85"/>
      <c r="E45" s="1208" t="s">
        <v>29</v>
      </c>
      <c r="F45" s="1208"/>
      <c r="G45" s="1208"/>
      <c r="H45" s="1209"/>
      <c r="I45" s="86">
        <v>45409</v>
      </c>
      <c r="J45" s="87">
        <v>42635</v>
      </c>
      <c r="K45" s="87">
        <v>39390</v>
      </c>
      <c r="L45" s="87">
        <v>35069</v>
      </c>
      <c r="M45" s="88">
        <v>35139</v>
      </c>
    </row>
    <row r="46" spans="2:13" ht="27.75" customHeight="1">
      <c r="B46" s="1204"/>
      <c r="C46" s="1205"/>
      <c r="D46" s="89"/>
      <c r="E46" s="1208" t="s">
        <v>30</v>
      </c>
      <c r="F46" s="1208"/>
      <c r="G46" s="1208"/>
      <c r="H46" s="1209"/>
      <c r="I46" s="86" t="s">
        <v>479</v>
      </c>
      <c r="J46" s="87" t="s">
        <v>479</v>
      </c>
      <c r="K46" s="87" t="s">
        <v>479</v>
      </c>
      <c r="L46" s="87">
        <v>1212</v>
      </c>
      <c r="M46" s="88">
        <v>1956</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44674</v>
      </c>
      <c r="J50" s="87">
        <v>51147</v>
      </c>
      <c r="K50" s="87">
        <v>61943</v>
      </c>
      <c r="L50" s="87">
        <v>67089</v>
      </c>
      <c r="M50" s="88">
        <v>69003</v>
      </c>
    </row>
    <row r="51" spans="2:13" ht="27.75" customHeight="1">
      <c r="B51" s="1204"/>
      <c r="C51" s="1205"/>
      <c r="D51" s="85"/>
      <c r="E51" s="1208" t="s">
        <v>36</v>
      </c>
      <c r="F51" s="1208"/>
      <c r="G51" s="1208"/>
      <c r="H51" s="1209"/>
      <c r="I51" s="86">
        <v>129123</v>
      </c>
      <c r="J51" s="87">
        <v>133080</v>
      </c>
      <c r="K51" s="87">
        <v>125942</v>
      </c>
      <c r="L51" s="87">
        <v>133346</v>
      </c>
      <c r="M51" s="88">
        <v>132213</v>
      </c>
    </row>
    <row r="52" spans="2:13" ht="27.75" customHeight="1">
      <c r="B52" s="1206"/>
      <c r="C52" s="1207"/>
      <c r="D52" s="85"/>
      <c r="E52" s="1208" t="s">
        <v>37</v>
      </c>
      <c r="F52" s="1208"/>
      <c r="G52" s="1208"/>
      <c r="H52" s="1209"/>
      <c r="I52" s="86">
        <v>321385</v>
      </c>
      <c r="J52" s="87">
        <v>337721</v>
      </c>
      <c r="K52" s="87">
        <v>357617</v>
      </c>
      <c r="L52" s="87">
        <v>364919</v>
      </c>
      <c r="M52" s="88">
        <v>375606</v>
      </c>
    </row>
    <row r="53" spans="2:13" ht="27.75" customHeight="1" thickBot="1">
      <c r="B53" s="1210" t="s">
        <v>21</v>
      </c>
      <c r="C53" s="1211"/>
      <c r="D53" s="92"/>
      <c r="E53" s="1212" t="s">
        <v>38</v>
      </c>
      <c r="F53" s="1212"/>
      <c r="G53" s="1212"/>
      <c r="H53" s="1213"/>
      <c r="I53" s="93">
        <v>60005</v>
      </c>
      <c r="J53" s="94">
        <v>45473</v>
      </c>
      <c r="K53" s="94">
        <v>36379</v>
      </c>
      <c r="L53" s="94">
        <v>25918</v>
      </c>
      <c r="M53" s="95">
        <v>29157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556</v>
      </c>
      <c r="C41" s="248"/>
      <c r="D41" s="248"/>
      <c r="E41" s="248"/>
      <c r="F41" s="248"/>
      <c r="G41" s="248"/>
      <c r="H41" s="248"/>
      <c r="I41" s="248"/>
      <c r="J41" s="248"/>
      <c r="K41" s="248"/>
      <c r="L41" s="248"/>
      <c r="M41" s="248"/>
      <c r="N41" s="248"/>
      <c r="O41" s="248"/>
      <c r="P41" s="249"/>
    </row>
    <row r="42" spans="2:17" ht="13.2">
      <c r="B42" s="250"/>
      <c r="C42" s="246"/>
      <c r="D42" s="246"/>
      <c r="E42" s="246"/>
      <c r="F42" s="246"/>
      <c r="G42" s="353" t="s">
        <v>557</v>
      </c>
      <c r="I42" s="354"/>
      <c r="J42" s="354"/>
      <c r="K42" s="354"/>
      <c r="L42" s="246"/>
      <c r="M42" s="246"/>
      <c r="N42" s="246"/>
      <c r="O42" s="246"/>
    </row>
    <row r="43" spans="2:17" ht="13.2">
      <c r="B43" s="250"/>
      <c r="C43" s="246"/>
      <c r="D43" s="246"/>
      <c r="E43" s="246"/>
      <c r="F43" s="246"/>
      <c r="G43" s="1233" t="s">
        <v>558</v>
      </c>
      <c r="H43" s="1257"/>
      <c r="I43" s="1257"/>
      <c r="J43" s="1257"/>
      <c r="K43" s="1257"/>
      <c r="L43" s="1257"/>
      <c r="M43" s="1257"/>
      <c r="N43" s="1257"/>
      <c r="O43" s="1258"/>
    </row>
    <row r="44" spans="2:17" ht="13.2">
      <c r="B44" s="250"/>
      <c r="C44" s="246"/>
      <c r="D44" s="246"/>
      <c r="E44" s="246"/>
      <c r="F44" s="246"/>
      <c r="G44" s="1259"/>
      <c r="H44" s="1260"/>
      <c r="I44" s="1260"/>
      <c r="J44" s="1260"/>
      <c r="K44" s="1260"/>
      <c r="L44" s="1260"/>
      <c r="M44" s="1260"/>
      <c r="N44" s="1260"/>
      <c r="O44" s="1261"/>
    </row>
    <row r="45" spans="2:17" ht="13.2">
      <c r="B45" s="250"/>
      <c r="C45" s="246"/>
      <c r="D45" s="246"/>
      <c r="E45" s="246"/>
      <c r="F45" s="246"/>
      <c r="G45" s="1259"/>
      <c r="H45" s="1260"/>
      <c r="I45" s="1260"/>
      <c r="J45" s="1260"/>
      <c r="K45" s="1260"/>
      <c r="L45" s="1260"/>
      <c r="M45" s="1260"/>
      <c r="N45" s="1260"/>
      <c r="O45" s="1261"/>
    </row>
    <row r="46" spans="2:17" ht="13.2">
      <c r="B46" s="250"/>
      <c r="C46" s="246"/>
      <c r="D46" s="246"/>
      <c r="E46" s="246"/>
      <c r="F46" s="246"/>
      <c r="G46" s="1259"/>
      <c r="H46" s="1260"/>
      <c r="I46" s="1260"/>
      <c r="J46" s="1260"/>
      <c r="K46" s="1260"/>
      <c r="L46" s="1260"/>
      <c r="M46" s="1260"/>
      <c r="N46" s="1260"/>
      <c r="O46" s="1261"/>
    </row>
    <row r="47" spans="2:17" ht="13.2">
      <c r="B47" s="250"/>
      <c r="C47" s="246"/>
      <c r="D47" s="246"/>
      <c r="E47" s="246"/>
      <c r="F47" s="246"/>
      <c r="G47" s="1262"/>
      <c r="H47" s="1263"/>
      <c r="I47" s="1263"/>
      <c r="J47" s="1263"/>
      <c r="K47" s="1263"/>
      <c r="L47" s="1263"/>
      <c r="M47" s="1263"/>
      <c r="N47" s="1263"/>
      <c r="O47" s="1264"/>
    </row>
    <row r="48" spans="2:17" ht="13.2">
      <c r="B48" s="250"/>
      <c r="C48" s="246"/>
      <c r="D48" s="246"/>
      <c r="E48" s="246"/>
      <c r="F48" s="246"/>
      <c r="G48" s="246"/>
      <c r="H48" s="355"/>
      <c r="I48" s="355"/>
      <c r="J48" s="355"/>
    </row>
    <row r="49" spans="1:17" ht="13.2">
      <c r="B49" s="250"/>
      <c r="C49" s="246"/>
      <c r="D49" s="246"/>
      <c r="E49" s="246"/>
      <c r="F49" s="246"/>
      <c r="G49" s="245" t="s">
        <v>559</v>
      </c>
    </row>
    <row r="50" spans="1:17" ht="13.2">
      <c r="B50" s="250"/>
      <c r="C50" s="246"/>
      <c r="D50" s="246"/>
      <c r="E50" s="246"/>
      <c r="F50" s="246"/>
      <c r="G50" s="1242"/>
      <c r="H50" s="1243"/>
      <c r="I50" s="1243"/>
      <c r="J50" s="1244"/>
      <c r="K50" s="356" t="s">
        <v>518</v>
      </c>
      <c r="L50" s="356" t="s">
        <v>519</v>
      </c>
      <c r="M50" s="356" t="s">
        <v>520</v>
      </c>
      <c r="N50" s="356" t="s">
        <v>521</v>
      </c>
      <c r="O50" s="356" t="s">
        <v>522</v>
      </c>
    </row>
    <row r="51" spans="1:17" ht="13.2">
      <c r="B51" s="250"/>
      <c r="C51" s="246"/>
      <c r="D51" s="246"/>
      <c r="E51" s="246"/>
      <c r="F51" s="246"/>
      <c r="G51" s="1245" t="s">
        <v>560</v>
      </c>
      <c r="H51" s="1246"/>
      <c r="I51" s="1251" t="s">
        <v>561</v>
      </c>
      <c r="J51" s="1251"/>
      <c r="K51" s="1255"/>
      <c r="L51" s="1255"/>
      <c r="M51" s="1255"/>
      <c r="N51" s="1221">
        <v>15.6</v>
      </c>
      <c r="O51" s="1255"/>
    </row>
    <row r="52" spans="1:17" ht="13.2">
      <c r="B52" s="250"/>
      <c r="C52" s="246"/>
      <c r="D52" s="246"/>
      <c r="E52" s="246"/>
      <c r="F52" s="246"/>
      <c r="G52" s="1247"/>
      <c r="H52" s="1248"/>
      <c r="I52" s="1252"/>
      <c r="J52" s="1252"/>
      <c r="K52" s="1221"/>
      <c r="L52" s="1221"/>
      <c r="M52" s="1221"/>
      <c r="N52" s="1221"/>
      <c r="O52" s="1221"/>
    </row>
    <row r="53" spans="1:17" ht="13.2">
      <c r="A53" s="357"/>
      <c r="B53" s="250"/>
      <c r="C53" s="246"/>
      <c r="D53" s="246"/>
      <c r="E53" s="246"/>
      <c r="F53" s="246"/>
      <c r="G53" s="1247"/>
      <c r="H53" s="1248"/>
      <c r="I53" s="1231" t="s">
        <v>562</v>
      </c>
      <c r="J53" s="1231"/>
      <c r="K53" s="1256"/>
      <c r="L53" s="1256"/>
      <c r="M53" s="1256"/>
      <c r="N53" s="1253">
        <v>67</v>
      </c>
      <c r="O53" s="1256"/>
    </row>
    <row r="54" spans="1:17" ht="13.2">
      <c r="A54" s="357"/>
      <c r="B54" s="250"/>
      <c r="C54" s="246"/>
      <c r="D54" s="246"/>
      <c r="E54" s="246"/>
      <c r="F54" s="246"/>
      <c r="G54" s="1249"/>
      <c r="H54" s="1250"/>
      <c r="I54" s="1231"/>
      <c r="J54" s="1231"/>
      <c r="K54" s="1254"/>
      <c r="L54" s="1254"/>
      <c r="M54" s="1254"/>
      <c r="N54" s="1254"/>
      <c r="O54" s="1254"/>
    </row>
    <row r="55" spans="1:17" ht="13.2">
      <c r="A55" s="357"/>
      <c r="B55" s="250"/>
      <c r="C55" s="246"/>
      <c r="D55" s="246"/>
      <c r="E55" s="246"/>
      <c r="F55" s="246"/>
      <c r="G55" s="1225" t="s">
        <v>563</v>
      </c>
      <c r="H55" s="1226"/>
      <c r="I55" s="1231" t="s">
        <v>561</v>
      </c>
      <c r="J55" s="1231"/>
      <c r="K55" s="1255"/>
      <c r="L55" s="1255"/>
      <c r="M55" s="1255"/>
      <c r="N55" s="1221">
        <v>124.2</v>
      </c>
      <c r="O55" s="1255"/>
    </row>
    <row r="56" spans="1:17" ht="13.2">
      <c r="A56" s="357"/>
      <c r="B56" s="250"/>
      <c r="C56" s="246"/>
      <c r="D56" s="246"/>
      <c r="E56" s="246"/>
      <c r="F56" s="246"/>
      <c r="G56" s="1227"/>
      <c r="H56" s="1228"/>
      <c r="I56" s="1231"/>
      <c r="J56" s="1231"/>
      <c r="K56" s="1221"/>
      <c r="L56" s="1221"/>
      <c r="M56" s="1221"/>
      <c r="N56" s="1221"/>
      <c r="O56" s="1221"/>
    </row>
    <row r="57" spans="1:17" s="357" customFormat="1" ht="13.2">
      <c r="B57" s="358"/>
      <c r="C57" s="354"/>
      <c r="D57" s="354"/>
      <c r="E57" s="354"/>
      <c r="F57" s="354"/>
      <c r="G57" s="1227"/>
      <c r="H57" s="1228"/>
      <c r="I57" s="1223" t="s">
        <v>562</v>
      </c>
      <c r="J57" s="1223"/>
      <c r="K57" s="1256"/>
      <c r="L57" s="1256"/>
      <c r="M57" s="1256"/>
      <c r="N57" s="1253">
        <v>59.4</v>
      </c>
      <c r="O57" s="1256"/>
      <c r="P57" s="359"/>
      <c r="Q57" s="358"/>
    </row>
    <row r="58" spans="1:17" s="357" customFormat="1" ht="13.2">
      <c r="A58" s="245"/>
      <c r="B58" s="358"/>
      <c r="C58" s="354"/>
      <c r="D58" s="354"/>
      <c r="E58" s="354"/>
      <c r="F58" s="354"/>
      <c r="G58" s="1229"/>
      <c r="H58" s="1230"/>
      <c r="I58" s="1223"/>
      <c r="J58" s="1223"/>
      <c r="K58" s="1254"/>
      <c r="L58" s="1254"/>
      <c r="M58" s="1254"/>
      <c r="N58" s="1254"/>
      <c r="O58" s="1254"/>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564</v>
      </c>
      <c r="C63" s="246"/>
      <c r="D63" s="246"/>
      <c r="E63" s="246"/>
      <c r="F63" s="246"/>
      <c r="G63" s="246"/>
      <c r="H63" s="246"/>
      <c r="I63" s="246"/>
      <c r="J63" s="246"/>
      <c r="K63" s="246"/>
      <c r="L63" s="246"/>
      <c r="M63" s="246"/>
      <c r="N63" s="246"/>
      <c r="O63" s="246"/>
    </row>
    <row r="64" spans="1:17" ht="13.2">
      <c r="B64" s="250"/>
      <c r="C64" s="246"/>
      <c r="D64" s="246"/>
      <c r="E64" s="246"/>
      <c r="F64" s="246"/>
      <c r="G64" s="353" t="s">
        <v>557</v>
      </c>
      <c r="I64" s="354"/>
      <c r="J64" s="354"/>
      <c r="K64" s="354"/>
      <c r="L64" s="246"/>
      <c r="M64" s="246"/>
      <c r="N64" s="246"/>
      <c r="O64" s="246"/>
    </row>
    <row r="65" spans="2:30" ht="13.2">
      <c r="B65" s="250"/>
      <c r="C65" s="246"/>
      <c r="D65" s="246"/>
      <c r="E65" s="246"/>
      <c r="F65" s="246"/>
      <c r="G65" s="1233" t="s">
        <v>565</v>
      </c>
      <c r="H65" s="1234"/>
      <c r="I65" s="1234"/>
      <c r="J65" s="1234"/>
      <c r="K65" s="1234"/>
      <c r="L65" s="1234"/>
      <c r="M65" s="1234"/>
      <c r="N65" s="1234"/>
      <c r="O65" s="1235"/>
    </row>
    <row r="66" spans="2:30" ht="13.2">
      <c r="B66" s="250"/>
      <c r="C66" s="246"/>
      <c r="D66" s="246"/>
      <c r="E66" s="246"/>
      <c r="F66" s="246"/>
      <c r="G66" s="1236"/>
      <c r="H66" s="1237"/>
      <c r="I66" s="1237"/>
      <c r="J66" s="1237"/>
      <c r="K66" s="1237"/>
      <c r="L66" s="1237"/>
      <c r="M66" s="1237"/>
      <c r="N66" s="1237"/>
      <c r="O66" s="1238"/>
    </row>
    <row r="67" spans="2:30" ht="13.2">
      <c r="B67" s="250"/>
      <c r="C67" s="246"/>
      <c r="D67" s="246"/>
      <c r="E67" s="246"/>
      <c r="F67" s="246"/>
      <c r="G67" s="1236"/>
      <c r="H67" s="1237"/>
      <c r="I67" s="1237"/>
      <c r="J67" s="1237"/>
      <c r="K67" s="1237"/>
      <c r="L67" s="1237"/>
      <c r="M67" s="1237"/>
      <c r="N67" s="1237"/>
      <c r="O67" s="1238"/>
    </row>
    <row r="68" spans="2:30" ht="13.2">
      <c r="B68" s="250"/>
      <c r="C68" s="246"/>
      <c r="D68" s="246"/>
      <c r="E68" s="246"/>
      <c r="F68" s="246"/>
      <c r="G68" s="1236"/>
      <c r="H68" s="1237"/>
      <c r="I68" s="1237"/>
      <c r="J68" s="1237"/>
      <c r="K68" s="1237"/>
      <c r="L68" s="1237"/>
      <c r="M68" s="1237"/>
      <c r="N68" s="1237"/>
      <c r="O68" s="1238"/>
    </row>
    <row r="69" spans="2:30" ht="13.2">
      <c r="B69" s="250"/>
      <c r="C69" s="246"/>
      <c r="D69" s="246"/>
      <c r="E69" s="246"/>
      <c r="F69" s="246"/>
      <c r="G69" s="1239"/>
      <c r="H69" s="1240"/>
      <c r="I69" s="1240"/>
      <c r="J69" s="1240"/>
      <c r="K69" s="1240"/>
      <c r="L69" s="1240"/>
      <c r="M69" s="1240"/>
      <c r="N69" s="1240"/>
      <c r="O69" s="1241"/>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566</v>
      </c>
      <c r="I71" s="370"/>
      <c r="J71" s="366"/>
      <c r="K71" s="366"/>
      <c r="L71" s="367"/>
      <c r="M71" s="366"/>
      <c r="N71" s="367"/>
      <c r="O71" s="368"/>
    </row>
    <row r="72" spans="2:30" ht="13.2">
      <c r="B72" s="250"/>
      <c r="C72" s="246"/>
      <c r="D72" s="246"/>
      <c r="E72" s="246"/>
      <c r="F72" s="246"/>
      <c r="G72" s="1242"/>
      <c r="H72" s="1243"/>
      <c r="I72" s="1243"/>
      <c r="J72" s="1244"/>
      <c r="K72" s="356" t="s">
        <v>518</v>
      </c>
      <c r="L72" s="356" t="s">
        <v>519</v>
      </c>
      <c r="M72" s="356" t="s">
        <v>520</v>
      </c>
      <c r="N72" s="356" t="s">
        <v>521</v>
      </c>
      <c r="O72" s="356" t="s">
        <v>522</v>
      </c>
    </row>
    <row r="73" spans="2:30" ht="13.2">
      <c r="B73" s="250"/>
      <c r="C73" s="246"/>
      <c r="D73" s="246"/>
      <c r="E73" s="246"/>
      <c r="F73" s="246"/>
      <c r="G73" s="1245" t="s">
        <v>560</v>
      </c>
      <c r="H73" s="1246"/>
      <c r="I73" s="1251" t="s">
        <v>561</v>
      </c>
      <c r="J73" s="1251"/>
      <c r="K73" s="1232">
        <v>36.9</v>
      </c>
      <c r="L73" s="1232">
        <v>27.6</v>
      </c>
      <c r="M73" s="1221">
        <v>21.9</v>
      </c>
      <c r="N73" s="1221">
        <v>15.6</v>
      </c>
      <c r="O73" s="1221">
        <v>17.5</v>
      </c>
      <c r="S73" s="245">
        <v>9.9</v>
      </c>
    </row>
    <row r="74" spans="2:30" ht="13.2">
      <c r="B74" s="250"/>
      <c r="C74" s="246"/>
      <c r="D74" s="246"/>
      <c r="E74" s="246"/>
      <c r="F74" s="246"/>
      <c r="G74" s="1247"/>
      <c r="H74" s="1248"/>
      <c r="I74" s="1252"/>
      <c r="J74" s="1252"/>
      <c r="K74" s="1232"/>
      <c r="L74" s="1232"/>
      <c r="M74" s="1221"/>
      <c r="N74" s="1221"/>
      <c r="O74" s="1221"/>
    </row>
    <row r="75" spans="2:30" ht="13.2">
      <c r="B75" s="250"/>
      <c r="C75" s="246"/>
      <c r="D75" s="246"/>
      <c r="E75" s="246"/>
      <c r="F75" s="246"/>
      <c r="G75" s="1247"/>
      <c r="H75" s="1248"/>
      <c r="I75" s="1231" t="s">
        <v>567</v>
      </c>
      <c r="J75" s="1231"/>
      <c r="K75" s="1253">
        <v>4.9000000000000004</v>
      </c>
      <c r="L75" s="1253">
        <v>5.2</v>
      </c>
      <c r="M75" s="1253">
        <v>5.4</v>
      </c>
      <c r="N75" s="1253">
        <v>5.5</v>
      </c>
      <c r="O75" s="1253">
        <v>5.7</v>
      </c>
      <c r="U75" s="245">
        <v>81.2</v>
      </c>
      <c r="W75" s="245">
        <v>87.2</v>
      </c>
      <c r="Y75" s="245">
        <v>99.8</v>
      </c>
      <c r="AA75" s="245">
        <v>109.5</v>
      </c>
      <c r="AC75" s="245">
        <v>115.2</v>
      </c>
    </row>
    <row r="76" spans="2:30" ht="13.2">
      <c r="B76" s="250"/>
      <c r="C76" s="246"/>
      <c r="D76" s="246"/>
      <c r="E76" s="246"/>
      <c r="F76" s="246"/>
      <c r="G76" s="1249"/>
      <c r="H76" s="1250"/>
      <c r="I76" s="1231"/>
      <c r="J76" s="1231"/>
      <c r="K76" s="1254"/>
      <c r="L76" s="1254"/>
      <c r="M76" s="1254"/>
      <c r="N76" s="1254"/>
      <c r="O76" s="1254"/>
    </row>
    <row r="77" spans="2:30" ht="13.2">
      <c r="B77" s="250"/>
      <c r="C77" s="246"/>
      <c r="D77" s="246"/>
      <c r="E77" s="246"/>
      <c r="F77" s="246"/>
      <c r="G77" s="1225" t="s">
        <v>563</v>
      </c>
      <c r="H77" s="1226"/>
      <c r="I77" s="1231" t="s">
        <v>561</v>
      </c>
      <c r="J77" s="1231"/>
      <c r="K77" s="1232">
        <v>150.5</v>
      </c>
      <c r="L77" s="1232">
        <v>139</v>
      </c>
      <c r="M77" s="1221">
        <v>132.4</v>
      </c>
      <c r="N77" s="1221">
        <v>124.2</v>
      </c>
      <c r="O77" s="1221">
        <v>115.7</v>
      </c>
      <c r="R77" s="245">
        <v>12.3</v>
      </c>
      <c r="T77" s="245">
        <v>11.1</v>
      </c>
    </row>
    <row r="78" spans="2:30" ht="13.2">
      <c r="B78" s="250"/>
      <c r="C78" s="246"/>
      <c r="D78" s="246"/>
      <c r="E78" s="246"/>
      <c r="F78" s="246"/>
      <c r="G78" s="1227"/>
      <c r="H78" s="1228"/>
      <c r="I78" s="1231"/>
      <c r="J78" s="1231"/>
      <c r="K78" s="1232"/>
      <c r="L78" s="1232"/>
      <c r="M78" s="1221"/>
      <c r="N78" s="1221"/>
      <c r="O78" s="1221"/>
    </row>
    <row r="79" spans="2:30" ht="13.2">
      <c r="B79" s="250"/>
      <c r="C79" s="246"/>
      <c r="D79" s="246"/>
      <c r="E79" s="246"/>
      <c r="F79" s="246"/>
      <c r="G79" s="1227"/>
      <c r="H79" s="1228"/>
      <c r="I79" s="1222" t="s">
        <v>567</v>
      </c>
      <c r="J79" s="1223"/>
      <c r="K79" s="1224">
        <v>11.5</v>
      </c>
      <c r="L79" s="1224">
        <v>11.2</v>
      </c>
      <c r="M79" s="1224">
        <v>11.2</v>
      </c>
      <c r="N79" s="1224">
        <v>10.9</v>
      </c>
      <c r="O79" s="1224">
        <v>10.3</v>
      </c>
      <c r="V79" s="245">
        <v>53.5</v>
      </c>
      <c r="X79" s="245">
        <v>48.2</v>
      </c>
      <c r="Z79" s="245">
        <v>34.200000000000003</v>
      </c>
      <c r="AB79" s="245">
        <v>30.3</v>
      </c>
      <c r="AD79" s="245">
        <v>28.9</v>
      </c>
    </row>
    <row r="80" spans="2:30" ht="13.2">
      <c r="B80" s="250"/>
      <c r="C80" s="246"/>
      <c r="D80" s="246"/>
      <c r="E80" s="246"/>
      <c r="F80" s="246"/>
      <c r="G80" s="1229"/>
      <c r="H80" s="1230"/>
      <c r="I80" s="1223"/>
      <c r="J80" s="1223"/>
      <c r="K80" s="1224"/>
      <c r="L80" s="1224"/>
      <c r="M80" s="1224"/>
      <c r="N80" s="1224"/>
      <c r="O80" s="1224"/>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tdjtwHw/YEGC28Mej655gL6enyLQxF07ak3di4RzP8B1rPatL1bZre/BLefyirmqH41X6++XdbJB8s4d2Hq2Q==" saltValue="y2ZKtilNLoIDtC5wM8McFQ=="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60319</v>
      </c>
      <c r="E3" s="118"/>
      <c r="F3" s="119">
        <v>47129</v>
      </c>
      <c r="G3" s="120"/>
      <c r="H3" s="121"/>
    </row>
    <row r="4" spans="1:8">
      <c r="A4" s="122"/>
      <c r="B4" s="123"/>
      <c r="C4" s="124"/>
      <c r="D4" s="125">
        <v>22814</v>
      </c>
      <c r="E4" s="126"/>
      <c r="F4" s="127">
        <v>23069</v>
      </c>
      <c r="G4" s="128"/>
      <c r="H4" s="129"/>
    </row>
    <row r="5" spans="1:8">
      <c r="A5" s="110" t="s">
        <v>512</v>
      </c>
      <c r="B5" s="115"/>
      <c r="C5" s="116"/>
      <c r="D5" s="117">
        <v>48596</v>
      </c>
      <c r="E5" s="118"/>
      <c r="F5" s="119">
        <v>50848</v>
      </c>
      <c r="G5" s="120"/>
      <c r="H5" s="121"/>
    </row>
    <row r="6" spans="1:8">
      <c r="A6" s="122"/>
      <c r="B6" s="123"/>
      <c r="C6" s="124"/>
      <c r="D6" s="125">
        <v>19758</v>
      </c>
      <c r="E6" s="126"/>
      <c r="F6" s="127">
        <v>22583</v>
      </c>
      <c r="G6" s="128"/>
      <c r="H6" s="129"/>
    </row>
    <row r="7" spans="1:8">
      <c r="A7" s="110" t="s">
        <v>513</v>
      </c>
      <c r="B7" s="115"/>
      <c r="C7" s="116"/>
      <c r="D7" s="117">
        <v>56918</v>
      </c>
      <c r="E7" s="118"/>
      <c r="F7" s="119">
        <v>53572</v>
      </c>
      <c r="G7" s="120"/>
      <c r="H7" s="121"/>
    </row>
    <row r="8" spans="1:8">
      <c r="A8" s="122"/>
      <c r="B8" s="123"/>
      <c r="C8" s="124"/>
      <c r="D8" s="125">
        <v>32074</v>
      </c>
      <c r="E8" s="126"/>
      <c r="F8" s="127">
        <v>25259</v>
      </c>
      <c r="G8" s="128"/>
      <c r="H8" s="129"/>
    </row>
    <row r="9" spans="1:8">
      <c r="A9" s="110" t="s">
        <v>514</v>
      </c>
      <c r="B9" s="115"/>
      <c r="C9" s="116"/>
      <c r="D9" s="117">
        <v>51595</v>
      </c>
      <c r="E9" s="118"/>
      <c r="F9" s="119">
        <v>51898</v>
      </c>
      <c r="G9" s="120"/>
      <c r="H9" s="121"/>
    </row>
    <row r="10" spans="1:8">
      <c r="A10" s="122"/>
      <c r="B10" s="123"/>
      <c r="C10" s="124"/>
      <c r="D10" s="125">
        <v>23861</v>
      </c>
      <c r="E10" s="126"/>
      <c r="F10" s="127">
        <v>25986</v>
      </c>
      <c r="G10" s="128"/>
      <c r="H10" s="129"/>
    </row>
    <row r="11" spans="1:8">
      <c r="A11" s="110" t="s">
        <v>515</v>
      </c>
      <c r="B11" s="115"/>
      <c r="C11" s="116"/>
      <c r="D11" s="117">
        <v>49591</v>
      </c>
      <c r="E11" s="118"/>
      <c r="F11" s="119">
        <v>51684</v>
      </c>
      <c r="G11" s="120"/>
      <c r="H11" s="121"/>
    </row>
    <row r="12" spans="1:8">
      <c r="A12" s="122"/>
      <c r="B12" s="123"/>
      <c r="C12" s="130"/>
      <c r="D12" s="125">
        <v>22091</v>
      </c>
      <c r="E12" s="126"/>
      <c r="F12" s="127">
        <v>26671</v>
      </c>
      <c r="G12" s="128"/>
      <c r="H12" s="129"/>
    </row>
    <row r="13" spans="1:8">
      <c r="A13" s="110"/>
      <c r="B13" s="115"/>
      <c r="C13" s="131"/>
      <c r="D13" s="132">
        <v>53404</v>
      </c>
      <c r="E13" s="133"/>
      <c r="F13" s="134">
        <v>51026</v>
      </c>
      <c r="G13" s="135"/>
      <c r="H13" s="121"/>
    </row>
    <row r="14" spans="1:8">
      <c r="A14" s="122"/>
      <c r="B14" s="123"/>
      <c r="C14" s="124"/>
      <c r="D14" s="125">
        <v>24120</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0.84</v>
      </c>
      <c r="C19" s="136">
        <f>ROUND(VALUE(SUBSTITUTE(実質収支比率等に係る経年分析!G$48,"▲","-")),2)</f>
        <v>0.85</v>
      </c>
      <c r="D19" s="136">
        <f>ROUND(VALUE(SUBSTITUTE(実質収支比率等に係る経年分析!H$48,"▲","-")),2)</f>
        <v>0.92</v>
      </c>
      <c r="E19" s="136">
        <f>ROUND(VALUE(SUBSTITUTE(実質収支比率等に係る経年分析!I$48,"▲","-")),2)</f>
        <v>1.1299999999999999</v>
      </c>
      <c r="F19" s="136">
        <f>ROUND(VALUE(SUBSTITUTE(実質収支比率等に係る経年分析!J$48,"▲","-")),2)</f>
        <v>1.27</v>
      </c>
    </row>
    <row r="20" spans="1:11">
      <c r="A20" s="136" t="s">
        <v>43</v>
      </c>
      <c r="B20" s="136">
        <f>ROUND(VALUE(SUBSTITUTE(実質収支比率等に係る経年分析!F$47,"▲","-")),2)</f>
        <v>0.98</v>
      </c>
      <c r="C20" s="136">
        <f>ROUND(VALUE(SUBSTITUTE(実質収支比率等に係る経年分析!G$47,"▲","-")),2)</f>
        <v>0.97</v>
      </c>
      <c r="D20" s="136">
        <f>ROUND(VALUE(SUBSTITUTE(実質収支比率等に係る経年分析!H$47,"▲","-")),2)</f>
        <v>0.96</v>
      </c>
      <c r="E20" s="136">
        <f>ROUND(VALUE(SUBSTITUTE(実質収支比率等に係る経年分析!I$47,"▲","-")),2)</f>
        <v>0.97</v>
      </c>
      <c r="F20" s="136">
        <f>ROUND(VALUE(SUBSTITUTE(実質収支比率等に係る経年分析!J$47,"▲","-")),2)</f>
        <v>0.97</v>
      </c>
    </row>
    <row r="21" spans="1:11">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0.03</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0.91</v>
      </c>
      <c r="F21" s="136">
        <f>IF(ISNUMBER(VALUE(SUBSTITUTE(実質収支比率等に係る経年分析!J$49,"▲","-"))),ROUND(VALUE(SUBSTITUTE(実質収支比率等に係る経年分析!J$49,"▲","-")),2),NA())</f>
        <v>0.15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都市開発資金特別会計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母子父子寡婦福祉資金貸付事業特別会計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1.18</v>
      </c>
    </row>
    <row r="35" spans="1:16">
      <c r="A35" s="137" t="str">
        <f>IF(連結実質赤字比率に係る赤字・黒字の構成分析!C$35="",NA(),連結実質赤字比率に係る赤字・黒字の構成分析!C$35)</f>
        <v>堺市下水道事業会計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1.42</v>
      </c>
    </row>
    <row r="36" spans="1:16">
      <c r="A36" s="137" t="str">
        <f>IF(連結実質赤字比率に係る赤字・黒字の構成分析!C$34="",NA(),連結実質赤字比率に係る赤字・黒字の構成分析!C$34)</f>
        <v>堺市水道事業会計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32173</v>
      </c>
      <c r="E42" s="138"/>
      <c r="F42" s="138"/>
      <c r="G42" s="138">
        <f>'実質公債費比率（分子）の構造'!L$52</f>
        <v>32680</v>
      </c>
      <c r="H42" s="138"/>
      <c r="I42" s="138"/>
      <c r="J42" s="138">
        <f>'実質公債費比率（分子）の構造'!M$52</f>
        <v>32261</v>
      </c>
      <c r="K42" s="138"/>
      <c r="L42" s="138"/>
      <c r="M42" s="138">
        <f>'実質公債費比率（分子）の構造'!N$52</f>
        <v>31534</v>
      </c>
      <c r="N42" s="138"/>
      <c r="O42" s="138"/>
      <c r="P42" s="138">
        <f>'実質公債費比率（分子）の構造'!O$52</f>
        <v>32234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51</v>
      </c>
      <c r="C44" s="138"/>
      <c r="D44" s="138"/>
      <c r="E44" s="138">
        <f>'実質公債費比率（分子）の構造'!L$50</f>
        <v>48</v>
      </c>
      <c r="F44" s="138"/>
      <c r="G44" s="138"/>
      <c r="H44" s="138">
        <f>'実質公債費比率（分子）の構造'!M$50</f>
        <v>47</v>
      </c>
      <c r="I44" s="138"/>
      <c r="J44" s="138"/>
      <c r="K44" s="138">
        <f>'実質公債費比率（分子）の構造'!N$50</f>
        <v>45</v>
      </c>
      <c r="L44" s="138"/>
      <c r="M44" s="138"/>
      <c r="N44" s="138">
        <f>'実質公債費比率（分子）の構造'!O$50</f>
        <v>176</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6868</v>
      </c>
      <c r="C46" s="138"/>
      <c r="D46" s="138"/>
      <c r="E46" s="138">
        <f>'実質公債費比率（分子）の構造'!L$48</f>
        <v>6649</v>
      </c>
      <c r="F46" s="138"/>
      <c r="G46" s="138"/>
      <c r="H46" s="138">
        <f>'実質公債費比率（分子）の構造'!M$48</f>
        <v>6519</v>
      </c>
      <c r="I46" s="138"/>
      <c r="J46" s="138"/>
      <c r="K46" s="138">
        <f>'実質公債費比率（分子）の構造'!N$48</f>
        <v>6602</v>
      </c>
      <c r="L46" s="138"/>
      <c r="M46" s="138"/>
      <c r="N46" s="138">
        <f>'実質公債費比率（分子）の構造'!O$48</f>
        <v>6869</v>
      </c>
      <c r="O46" s="138"/>
      <c r="P46" s="138"/>
    </row>
    <row r="47" spans="1:16">
      <c r="A47" s="138" t="s">
        <v>56</v>
      </c>
      <c r="B47" s="138">
        <f>'実質公債費比率（分子）の構造'!K$47</f>
        <v>3233</v>
      </c>
      <c r="C47" s="138"/>
      <c r="D47" s="138"/>
      <c r="E47" s="138">
        <f>'実質公債費比率（分子）の構造'!L$47</f>
        <v>4134</v>
      </c>
      <c r="F47" s="138"/>
      <c r="G47" s="138"/>
      <c r="H47" s="138">
        <f>'実質公債費比率（分子）の構造'!M$47</f>
        <v>4982</v>
      </c>
      <c r="I47" s="138"/>
      <c r="J47" s="138"/>
      <c r="K47" s="138">
        <f>'実質公債費比率（分子）の構造'!N$47</f>
        <v>5808</v>
      </c>
      <c r="L47" s="138"/>
      <c r="M47" s="138"/>
      <c r="N47" s="138">
        <f>'実質公債費比率（分子）の構造'!O$47</f>
        <v>6475</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31007</v>
      </c>
      <c r="C49" s="138"/>
      <c r="D49" s="138"/>
      <c r="E49" s="138">
        <f>'実質公債費比率（分子）の構造'!L$45</f>
        <v>31020</v>
      </c>
      <c r="F49" s="138"/>
      <c r="G49" s="138"/>
      <c r="H49" s="138">
        <f>'実質公債費比率（分子）の構造'!M$45</f>
        <v>29260</v>
      </c>
      <c r="I49" s="138"/>
      <c r="J49" s="138"/>
      <c r="K49" s="138">
        <f>'実質公債費比率（分子）の構造'!N$45</f>
        <v>28830</v>
      </c>
      <c r="L49" s="138"/>
      <c r="M49" s="138"/>
      <c r="N49" s="138">
        <f>'実質公債費比率（分子）の構造'!O$45</f>
        <v>28617</v>
      </c>
      <c r="O49" s="138"/>
      <c r="P49" s="138"/>
    </row>
    <row r="50" spans="1:16">
      <c r="A50" s="138" t="s">
        <v>59</v>
      </c>
      <c r="B50" s="138" t="e">
        <f>NA()</f>
        <v>#N/A</v>
      </c>
      <c r="C50" s="138">
        <f>IF(ISNUMBER('実質公債費比率（分子）の構造'!K$53),'実質公債費比率（分子）の構造'!K$53,NA())</f>
        <v>8986</v>
      </c>
      <c r="D50" s="138" t="e">
        <f>NA()</f>
        <v>#N/A</v>
      </c>
      <c r="E50" s="138" t="e">
        <f>NA()</f>
        <v>#N/A</v>
      </c>
      <c r="F50" s="138">
        <f>IF(ISNUMBER('実質公債費比率（分子）の構造'!L$53),'実質公債費比率（分子）の構造'!L$53,NA())</f>
        <v>9171</v>
      </c>
      <c r="G50" s="138" t="e">
        <f>NA()</f>
        <v>#N/A</v>
      </c>
      <c r="H50" s="138" t="e">
        <f>NA()</f>
        <v>#N/A</v>
      </c>
      <c r="I50" s="138">
        <f>IF(ISNUMBER('実質公債費比率（分子）の構造'!M$53),'実質公債費比率（分子）の構造'!M$53,NA())</f>
        <v>8547</v>
      </c>
      <c r="J50" s="138" t="e">
        <f>NA()</f>
        <v>#N/A</v>
      </c>
      <c r="K50" s="138" t="e">
        <f>NA()</f>
        <v>#N/A</v>
      </c>
      <c r="L50" s="138">
        <f>IF(ISNUMBER('実質公債費比率（分子）の構造'!N$53),'実質公債費比率（分子）の構造'!N$53,NA())</f>
        <v>9751</v>
      </c>
      <c r="M50" s="138" t="e">
        <f>NA()</f>
        <v>#N/A</v>
      </c>
      <c r="N50" s="138" t="e">
        <f>NA()</f>
        <v>#N/A</v>
      </c>
      <c r="O50" s="138">
        <f>IF(ISNUMBER('実質公債費比率（分子）の構造'!O$53),'実質公債費比率（分子）の構造'!O$53,NA())</f>
        <v>9903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321385</v>
      </c>
      <c r="E56" s="137"/>
      <c r="F56" s="137"/>
      <c r="G56" s="137">
        <f>'将来負担比率（分子）の構造'!J$52</f>
        <v>337721</v>
      </c>
      <c r="H56" s="137"/>
      <c r="I56" s="137"/>
      <c r="J56" s="137">
        <f>'将来負担比率（分子）の構造'!K$52</f>
        <v>357617</v>
      </c>
      <c r="K56" s="137"/>
      <c r="L56" s="137"/>
      <c r="M56" s="137">
        <f>'将来負担比率（分子）の構造'!L$52</f>
        <v>364919</v>
      </c>
      <c r="N56" s="137"/>
      <c r="O56" s="137"/>
      <c r="P56" s="137">
        <f>'将来負担比率（分子）の構造'!M$52</f>
        <v>375606</v>
      </c>
    </row>
    <row r="57" spans="1:16">
      <c r="A57" s="137" t="s">
        <v>36</v>
      </c>
      <c r="B57" s="137"/>
      <c r="C57" s="137"/>
      <c r="D57" s="137">
        <f>'将来負担比率（分子）の構造'!I$51</f>
        <v>129123</v>
      </c>
      <c r="E57" s="137"/>
      <c r="F57" s="137"/>
      <c r="G57" s="137">
        <f>'将来負担比率（分子）の構造'!J$51</f>
        <v>133080</v>
      </c>
      <c r="H57" s="137"/>
      <c r="I57" s="137"/>
      <c r="J57" s="137">
        <f>'将来負担比率（分子）の構造'!K$51</f>
        <v>125942</v>
      </c>
      <c r="K57" s="137"/>
      <c r="L57" s="137"/>
      <c r="M57" s="137">
        <f>'将来負担比率（分子）の構造'!L$51</f>
        <v>133346</v>
      </c>
      <c r="N57" s="137"/>
      <c r="O57" s="137"/>
      <c r="P57" s="137">
        <f>'将来負担比率（分子）の構造'!M$51</f>
        <v>132213</v>
      </c>
    </row>
    <row r="58" spans="1:16">
      <c r="A58" s="137" t="s">
        <v>35</v>
      </c>
      <c r="B58" s="137"/>
      <c r="C58" s="137"/>
      <c r="D58" s="137">
        <f>'将来負担比率（分子）の構造'!I$50</f>
        <v>44674</v>
      </c>
      <c r="E58" s="137"/>
      <c r="F58" s="137"/>
      <c r="G58" s="137">
        <f>'将来負担比率（分子）の構造'!J$50</f>
        <v>51147</v>
      </c>
      <c r="H58" s="137"/>
      <c r="I58" s="137"/>
      <c r="J58" s="137">
        <f>'将来負担比率（分子）の構造'!K$50</f>
        <v>61943</v>
      </c>
      <c r="K58" s="137"/>
      <c r="L58" s="137"/>
      <c r="M58" s="137">
        <f>'将来負担比率（分子）の構造'!L$50</f>
        <v>67089</v>
      </c>
      <c r="N58" s="137"/>
      <c r="O58" s="137"/>
      <c r="P58" s="137">
        <f>'将来負担比率（分子）の構造'!M$50</f>
        <v>69003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1212</v>
      </c>
      <c r="L61" s="137"/>
      <c r="M61" s="137"/>
      <c r="N61" s="137">
        <f>'将来負担比率（分子）の構造'!M$46</f>
        <v>1956</v>
      </c>
      <c r="O61" s="137"/>
      <c r="P61" s="137"/>
    </row>
    <row r="62" spans="1:16">
      <c r="A62" s="137" t="s">
        <v>29</v>
      </c>
      <c r="B62" s="137">
        <f>'将来負担比率（分子）の構造'!I$45</f>
        <v>45409</v>
      </c>
      <c r="C62" s="137"/>
      <c r="D62" s="137"/>
      <c r="E62" s="137">
        <f>'将来負担比率（分子）の構造'!J$45</f>
        <v>42635</v>
      </c>
      <c r="F62" s="137"/>
      <c r="G62" s="137"/>
      <c r="H62" s="137">
        <f>'将来負担比率（分子）の構造'!K$45</f>
        <v>39390</v>
      </c>
      <c r="I62" s="137"/>
      <c r="J62" s="137"/>
      <c r="K62" s="137">
        <f>'将来負担比率（分子）の構造'!L$45</f>
        <v>35069</v>
      </c>
      <c r="L62" s="137"/>
      <c r="M62" s="137"/>
      <c r="N62" s="137">
        <f>'将来負担比率（分子）の構造'!M$45</f>
        <v>35139</v>
      </c>
      <c r="O62" s="137"/>
      <c r="P62" s="137"/>
    </row>
    <row r="63" spans="1:16">
      <c r="A63" s="137" t="s">
        <v>28</v>
      </c>
      <c r="B63" s="137">
        <f>'将来負担比率（分子）の構造'!I$44</f>
        <v>402</v>
      </c>
      <c r="C63" s="137"/>
      <c r="D63" s="137"/>
      <c r="E63" s="137">
        <f>'将来負担比率（分子）の構造'!J$44</f>
        <v>241</v>
      </c>
      <c r="F63" s="137"/>
      <c r="G63" s="137"/>
      <c r="H63" s="137">
        <f>'将来負担比率（分子）の構造'!K$44</f>
        <v>90</v>
      </c>
      <c r="I63" s="137"/>
      <c r="J63" s="137"/>
      <c r="K63" s="137">
        <f>'将来負担比率（分子）の構造'!L$44</f>
        <v>33</v>
      </c>
      <c r="L63" s="137"/>
      <c r="M63" s="137"/>
      <c r="N63" s="137">
        <f>'将来負担比率（分子）の構造'!M$44</f>
        <v>10</v>
      </c>
      <c r="O63" s="137"/>
      <c r="P63" s="137"/>
    </row>
    <row r="64" spans="1:16">
      <c r="A64" s="137" t="s">
        <v>27</v>
      </c>
      <c r="B64" s="137">
        <f>'将来負担比率（分子）の構造'!I$43</f>
        <v>115158</v>
      </c>
      <c r="C64" s="137"/>
      <c r="D64" s="137"/>
      <c r="E64" s="137">
        <f>'将来負担比率（分子）の構造'!J$43</f>
        <v>113033</v>
      </c>
      <c r="F64" s="137"/>
      <c r="G64" s="137"/>
      <c r="H64" s="137">
        <f>'将来負担比率（分子）の構造'!K$43</f>
        <v>110322</v>
      </c>
      <c r="I64" s="137"/>
      <c r="J64" s="137"/>
      <c r="K64" s="137">
        <f>'将来負担比率（分子）の構造'!L$43</f>
        <v>108519</v>
      </c>
      <c r="L64" s="137"/>
      <c r="M64" s="137"/>
      <c r="N64" s="137">
        <f>'将来負担比率（分子）の構造'!M$43</f>
        <v>108117</v>
      </c>
      <c r="O64" s="137"/>
      <c r="P64" s="137"/>
    </row>
    <row r="65" spans="1:16">
      <c r="A65" s="137" t="s">
        <v>26</v>
      </c>
      <c r="B65" s="137">
        <f>'将来負担比率（分子）の構造'!I$42</f>
        <v>15609</v>
      </c>
      <c r="C65" s="137"/>
      <c r="D65" s="137"/>
      <c r="E65" s="137">
        <f>'将来負担比率（分子）の構造'!J$42</f>
        <v>13633</v>
      </c>
      <c r="F65" s="137"/>
      <c r="G65" s="137"/>
      <c r="H65" s="137">
        <f>'将来負担比率（分子）の構造'!K$42</f>
        <v>9359</v>
      </c>
      <c r="I65" s="137"/>
      <c r="J65" s="137"/>
      <c r="K65" s="137">
        <f>'将来負担比率（分子）の構造'!L$42</f>
        <v>850</v>
      </c>
      <c r="L65" s="137"/>
      <c r="M65" s="137"/>
      <c r="N65" s="137">
        <f>'将来負担比率（分子）の構造'!M$42</f>
        <v>785</v>
      </c>
      <c r="O65" s="137"/>
      <c r="P65" s="137"/>
    </row>
    <row r="66" spans="1:16">
      <c r="A66" s="137" t="s">
        <v>25</v>
      </c>
      <c r="B66" s="137">
        <f>'将来負担比率（分子）の構造'!I$41</f>
        <v>378608</v>
      </c>
      <c r="C66" s="137"/>
      <c r="D66" s="137"/>
      <c r="E66" s="137">
        <f>'将来負担比率（分子）の構造'!J$41</f>
        <v>397879</v>
      </c>
      <c r="F66" s="137"/>
      <c r="G66" s="137"/>
      <c r="H66" s="137">
        <f>'将来負担比率（分子）の構造'!K$41</f>
        <v>422719</v>
      </c>
      <c r="I66" s="137"/>
      <c r="J66" s="137"/>
      <c r="K66" s="137">
        <f>'将来負担比率（分子）の構造'!L$41</f>
        <v>445591</v>
      </c>
      <c r="L66" s="137"/>
      <c r="M66" s="137"/>
      <c r="N66" s="137">
        <f>'将来負担比率（分子）の構造'!M$41</f>
        <v>459973</v>
      </c>
      <c r="O66" s="137"/>
      <c r="P66" s="137"/>
    </row>
    <row r="67" spans="1:16">
      <c r="A67" s="137" t="s">
        <v>63</v>
      </c>
      <c r="B67" s="137" t="e">
        <f>NA()</f>
        <v>#N/A</v>
      </c>
      <c r="C67" s="137">
        <f>IF(ISNUMBER('将来負担比率（分子）の構造'!I$53), IF('将来負担比率（分子）の構造'!I$53 &lt; 0, 0, '将来負担比率（分子）の構造'!I$53), NA())</f>
        <v>60005</v>
      </c>
      <c r="D67" s="137" t="e">
        <f>NA()</f>
        <v>#N/A</v>
      </c>
      <c r="E67" s="137" t="e">
        <f>NA()</f>
        <v>#N/A</v>
      </c>
      <c r="F67" s="137">
        <f>IF(ISNUMBER('将来負担比率（分子）の構造'!J$53), IF('将来負担比率（分子）の構造'!J$53 &lt; 0, 0, '将来負担比率（分子）の構造'!J$53), NA())</f>
        <v>45473</v>
      </c>
      <c r="G67" s="137" t="e">
        <f>NA()</f>
        <v>#N/A</v>
      </c>
      <c r="H67" s="137" t="e">
        <f>NA()</f>
        <v>#N/A</v>
      </c>
      <c r="I67" s="137">
        <f>IF(ISNUMBER('将来負担比率（分子）の構造'!K$53), IF('将来負担比率（分子）の構造'!K$53 &lt; 0, 0, '将来負担比率（分子）の構造'!K$53), NA())</f>
        <v>36379</v>
      </c>
      <c r="J67" s="137" t="e">
        <f>NA()</f>
        <v>#N/A</v>
      </c>
      <c r="K67" s="137" t="e">
        <f>NA()</f>
        <v>#N/A</v>
      </c>
      <c r="L67" s="137">
        <f>IF(ISNUMBER('将来負担比率（分子）の構造'!L$53), IF('将来負担比率（分子）の構造'!L$53 &lt; 0, 0, '将来負担比率（分子）の構造'!L$53), NA())</f>
        <v>25918</v>
      </c>
      <c r="M67" s="137" t="e">
        <f>NA()</f>
        <v>#N/A</v>
      </c>
      <c r="N67" s="137" t="e">
        <f>NA()</f>
        <v>#N/A</v>
      </c>
      <c r="O67" s="137">
        <f>IF(ISNUMBER('将来負担比率（分子）の構造'!M$53), IF('将来負担比率（分子）の構造'!M$53 &lt; 0, 0, '将来負担比率（分子）の構造'!M$53), NA())</f>
        <v>29157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132380979</v>
      </c>
      <c r="S5" s="671"/>
      <c r="T5" s="671"/>
      <c r="U5" s="671"/>
      <c r="V5" s="671"/>
      <c r="W5" s="671"/>
      <c r="X5" s="671"/>
      <c r="Y5" s="718"/>
      <c r="Z5" s="731">
        <v>37.5</v>
      </c>
      <c r="AA5" s="731"/>
      <c r="AB5" s="731"/>
      <c r="AC5" s="731"/>
      <c r="AD5" s="732">
        <v>122055637</v>
      </c>
      <c r="AE5" s="732"/>
      <c r="AF5" s="732"/>
      <c r="AG5" s="732"/>
      <c r="AH5" s="732"/>
      <c r="AI5" s="732"/>
      <c r="AJ5" s="732"/>
      <c r="AK5" s="732"/>
      <c r="AL5" s="719">
        <v>72.400000000000006</v>
      </c>
      <c r="AM5" s="688"/>
      <c r="AN5" s="688"/>
      <c r="AO5" s="720"/>
      <c r="AP5" s="707" t="s">
        <v>209</v>
      </c>
      <c r="AQ5" s="708"/>
      <c r="AR5" s="708"/>
      <c r="AS5" s="708"/>
      <c r="AT5" s="708"/>
      <c r="AU5" s="708"/>
      <c r="AV5" s="708"/>
      <c r="AW5" s="708"/>
      <c r="AX5" s="708"/>
      <c r="AY5" s="708"/>
      <c r="AZ5" s="708"/>
      <c r="BA5" s="708"/>
      <c r="BB5" s="708"/>
      <c r="BC5" s="708"/>
      <c r="BD5" s="708"/>
      <c r="BE5" s="708"/>
      <c r="BF5" s="709"/>
      <c r="BG5" s="620">
        <v>117398582</v>
      </c>
      <c r="BH5" s="621"/>
      <c r="BI5" s="621"/>
      <c r="BJ5" s="621"/>
      <c r="BK5" s="621"/>
      <c r="BL5" s="621"/>
      <c r="BM5" s="621"/>
      <c r="BN5" s="622"/>
      <c r="BO5" s="673">
        <v>88.7</v>
      </c>
      <c r="BP5" s="673"/>
      <c r="BQ5" s="673"/>
      <c r="BR5" s="673"/>
      <c r="BS5" s="674">
        <v>1418933</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2129653</v>
      </c>
      <c r="S6" s="621"/>
      <c r="T6" s="621"/>
      <c r="U6" s="621"/>
      <c r="V6" s="621"/>
      <c r="W6" s="621"/>
      <c r="X6" s="621"/>
      <c r="Y6" s="622"/>
      <c r="Z6" s="673">
        <v>0.6</v>
      </c>
      <c r="AA6" s="673"/>
      <c r="AB6" s="673"/>
      <c r="AC6" s="673"/>
      <c r="AD6" s="674">
        <v>2129653</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117398582</v>
      </c>
      <c r="BH6" s="621"/>
      <c r="BI6" s="621"/>
      <c r="BJ6" s="621"/>
      <c r="BK6" s="621"/>
      <c r="BL6" s="621"/>
      <c r="BM6" s="621"/>
      <c r="BN6" s="622"/>
      <c r="BO6" s="673">
        <v>88.7</v>
      </c>
      <c r="BP6" s="673"/>
      <c r="BQ6" s="673"/>
      <c r="BR6" s="673"/>
      <c r="BS6" s="674">
        <v>1418933</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1214976</v>
      </c>
      <c r="CS6" s="621"/>
      <c r="CT6" s="621"/>
      <c r="CU6" s="621"/>
      <c r="CV6" s="621"/>
      <c r="CW6" s="621"/>
      <c r="CX6" s="621"/>
      <c r="CY6" s="622"/>
      <c r="CZ6" s="673">
        <v>0.3</v>
      </c>
      <c r="DA6" s="673"/>
      <c r="DB6" s="673"/>
      <c r="DC6" s="673"/>
      <c r="DD6" s="626" t="s">
        <v>216</v>
      </c>
      <c r="DE6" s="621"/>
      <c r="DF6" s="621"/>
      <c r="DG6" s="621"/>
      <c r="DH6" s="621"/>
      <c r="DI6" s="621"/>
      <c r="DJ6" s="621"/>
      <c r="DK6" s="621"/>
      <c r="DL6" s="621"/>
      <c r="DM6" s="621"/>
      <c r="DN6" s="621"/>
      <c r="DO6" s="621"/>
      <c r="DP6" s="622"/>
      <c r="DQ6" s="626">
        <v>1214768</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161683</v>
      </c>
      <c r="S7" s="621"/>
      <c r="T7" s="621"/>
      <c r="U7" s="621"/>
      <c r="V7" s="621"/>
      <c r="W7" s="621"/>
      <c r="X7" s="621"/>
      <c r="Y7" s="622"/>
      <c r="Z7" s="673">
        <v>0</v>
      </c>
      <c r="AA7" s="673"/>
      <c r="AB7" s="673"/>
      <c r="AC7" s="673"/>
      <c r="AD7" s="674">
        <v>161683</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54149262</v>
      </c>
      <c r="BH7" s="621"/>
      <c r="BI7" s="621"/>
      <c r="BJ7" s="621"/>
      <c r="BK7" s="621"/>
      <c r="BL7" s="621"/>
      <c r="BM7" s="621"/>
      <c r="BN7" s="622"/>
      <c r="BO7" s="673">
        <v>40.9</v>
      </c>
      <c r="BP7" s="673"/>
      <c r="BQ7" s="673"/>
      <c r="BR7" s="673"/>
      <c r="BS7" s="674">
        <v>1418933</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28543974</v>
      </c>
      <c r="CS7" s="621"/>
      <c r="CT7" s="621"/>
      <c r="CU7" s="621"/>
      <c r="CV7" s="621"/>
      <c r="CW7" s="621"/>
      <c r="CX7" s="621"/>
      <c r="CY7" s="622"/>
      <c r="CZ7" s="673">
        <v>8.1999999999999993</v>
      </c>
      <c r="DA7" s="673"/>
      <c r="DB7" s="673"/>
      <c r="DC7" s="673"/>
      <c r="DD7" s="626">
        <v>4801210</v>
      </c>
      <c r="DE7" s="621"/>
      <c r="DF7" s="621"/>
      <c r="DG7" s="621"/>
      <c r="DH7" s="621"/>
      <c r="DI7" s="621"/>
      <c r="DJ7" s="621"/>
      <c r="DK7" s="621"/>
      <c r="DL7" s="621"/>
      <c r="DM7" s="621"/>
      <c r="DN7" s="621"/>
      <c r="DO7" s="621"/>
      <c r="DP7" s="622"/>
      <c r="DQ7" s="626">
        <v>20928554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589442</v>
      </c>
      <c r="S8" s="621"/>
      <c r="T8" s="621"/>
      <c r="U8" s="621"/>
      <c r="V8" s="621"/>
      <c r="W8" s="621"/>
      <c r="X8" s="621"/>
      <c r="Y8" s="622"/>
      <c r="Z8" s="673">
        <v>0.2</v>
      </c>
      <c r="AA8" s="673"/>
      <c r="AB8" s="673"/>
      <c r="AC8" s="673"/>
      <c r="AD8" s="674">
        <v>589442</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1285809</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169783051</v>
      </c>
      <c r="CS8" s="621"/>
      <c r="CT8" s="621"/>
      <c r="CU8" s="621"/>
      <c r="CV8" s="621"/>
      <c r="CW8" s="621"/>
      <c r="CX8" s="621"/>
      <c r="CY8" s="622"/>
      <c r="CZ8" s="673">
        <v>48.5</v>
      </c>
      <c r="DA8" s="673"/>
      <c r="DB8" s="673"/>
      <c r="DC8" s="673"/>
      <c r="DD8" s="626">
        <v>2235229</v>
      </c>
      <c r="DE8" s="621"/>
      <c r="DF8" s="621"/>
      <c r="DG8" s="621"/>
      <c r="DH8" s="621"/>
      <c r="DI8" s="621"/>
      <c r="DJ8" s="621"/>
      <c r="DK8" s="621"/>
      <c r="DL8" s="621"/>
      <c r="DM8" s="621"/>
      <c r="DN8" s="621"/>
      <c r="DO8" s="621"/>
      <c r="DP8" s="622"/>
      <c r="DQ8" s="626">
        <v>74813120</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347668</v>
      </c>
      <c r="S9" s="621"/>
      <c r="T9" s="621"/>
      <c r="U9" s="621"/>
      <c r="V9" s="621"/>
      <c r="W9" s="621"/>
      <c r="X9" s="621"/>
      <c r="Y9" s="622"/>
      <c r="Z9" s="673">
        <v>0.1</v>
      </c>
      <c r="AA9" s="673"/>
      <c r="AB9" s="673"/>
      <c r="AC9" s="673"/>
      <c r="AD9" s="674">
        <v>347668</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42927509</v>
      </c>
      <c r="BH9" s="621"/>
      <c r="BI9" s="621"/>
      <c r="BJ9" s="621"/>
      <c r="BK9" s="621"/>
      <c r="BL9" s="621"/>
      <c r="BM9" s="621"/>
      <c r="BN9" s="622"/>
      <c r="BO9" s="673">
        <v>32.4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23735477</v>
      </c>
      <c r="CS9" s="621"/>
      <c r="CT9" s="621"/>
      <c r="CU9" s="621"/>
      <c r="CV9" s="621"/>
      <c r="CW9" s="621"/>
      <c r="CX9" s="621"/>
      <c r="CY9" s="622"/>
      <c r="CZ9" s="673">
        <v>6.8</v>
      </c>
      <c r="DA9" s="673"/>
      <c r="DB9" s="673"/>
      <c r="DC9" s="673"/>
      <c r="DD9" s="626">
        <v>664337</v>
      </c>
      <c r="DE9" s="621"/>
      <c r="DF9" s="621"/>
      <c r="DG9" s="621"/>
      <c r="DH9" s="621"/>
      <c r="DI9" s="621"/>
      <c r="DJ9" s="621"/>
      <c r="DK9" s="621"/>
      <c r="DL9" s="621"/>
      <c r="DM9" s="621"/>
      <c r="DN9" s="621"/>
      <c r="DO9" s="621"/>
      <c r="DP9" s="622"/>
      <c r="DQ9" s="626">
        <v>18277509</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14583136</v>
      </c>
      <c r="S10" s="621"/>
      <c r="T10" s="621"/>
      <c r="U10" s="621"/>
      <c r="V10" s="621"/>
      <c r="W10" s="621"/>
      <c r="X10" s="621"/>
      <c r="Y10" s="622"/>
      <c r="Z10" s="673">
        <v>4.0999999999999996</v>
      </c>
      <c r="AA10" s="673"/>
      <c r="AB10" s="673"/>
      <c r="AC10" s="673"/>
      <c r="AD10" s="674">
        <v>14583136</v>
      </c>
      <c r="AE10" s="674"/>
      <c r="AF10" s="674"/>
      <c r="AG10" s="674"/>
      <c r="AH10" s="674"/>
      <c r="AI10" s="674"/>
      <c r="AJ10" s="674"/>
      <c r="AK10" s="674"/>
      <c r="AL10" s="643">
        <v>8.6999999999999993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2282389</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356534</v>
      </c>
      <c r="CS10" s="621"/>
      <c r="CT10" s="621"/>
      <c r="CU10" s="621"/>
      <c r="CV10" s="621"/>
      <c r="CW10" s="621"/>
      <c r="CX10" s="621"/>
      <c r="CY10" s="622"/>
      <c r="CZ10" s="673">
        <v>0.1</v>
      </c>
      <c r="DA10" s="673"/>
      <c r="DB10" s="673"/>
      <c r="DC10" s="673"/>
      <c r="DD10" s="626">
        <v>2703</v>
      </c>
      <c r="DE10" s="621"/>
      <c r="DF10" s="621"/>
      <c r="DG10" s="621"/>
      <c r="DH10" s="621"/>
      <c r="DI10" s="621"/>
      <c r="DJ10" s="621"/>
      <c r="DK10" s="621"/>
      <c r="DL10" s="621"/>
      <c r="DM10" s="621"/>
      <c r="DN10" s="621"/>
      <c r="DO10" s="621"/>
      <c r="DP10" s="622"/>
      <c r="DQ10" s="626">
        <v>343581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138074</v>
      </c>
      <c r="S11" s="621"/>
      <c r="T11" s="621"/>
      <c r="U11" s="621"/>
      <c r="V11" s="621"/>
      <c r="W11" s="621"/>
      <c r="X11" s="621"/>
      <c r="Y11" s="622"/>
      <c r="Z11" s="673">
        <v>0</v>
      </c>
      <c r="AA11" s="673"/>
      <c r="AB11" s="673"/>
      <c r="AC11" s="673"/>
      <c r="AD11" s="674">
        <v>138074</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7653555</v>
      </c>
      <c r="BH11" s="621"/>
      <c r="BI11" s="621"/>
      <c r="BJ11" s="621"/>
      <c r="BK11" s="621"/>
      <c r="BL11" s="621"/>
      <c r="BM11" s="621"/>
      <c r="BN11" s="622"/>
      <c r="BO11" s="673">
        <v>5.8</v>
      </c>
      <c r="BP11" s="673"/>
      <c r="BQ11" s="673"/>
      <c r="BR11" s="673"/>
      <c r="BS11" s="626">
        <v>1418933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864333</v>
      </c>
      <c r="CS11" s="621"/>
      <c r="CT11" s="621"/>
      <c r="CU11" s="621"/>
      <c r="CV11" s="621"/>
      <c r="CW11" s="621"/>
      <c r="CX11" s="621"/>
      <c r="CY11" s="622"/>
      <c r="CZ11" s="673">
        <v>0.2</v>
      </c>
      <c r="DA11" s="673"/>
      <c r="DB11" s="673"/>
      <c r="DC11" s="673"/>
      <c r="DD11" s="626">
        <v>350116</v>
      </c>
      <c r="DE11" s="621"/>
      <c r="DF11" s="621"/>
      <c r="DG11" s="621"/>
      <c r="DH11" s="621"/>
      <c r="DI11" s="621"/>
      <c r="DJ11" s="621"/>
      <c r="DK11" s="621"/>
      <c r="DL11" s="621"/>
      <c r="DM11" s="621"/>
      <c r="DN11" s="621"/>
      <c r="DO11" s="621"/>
      <c r="DP11" s="622"/>
      <c r="DQ11" s="626">
        <v>651212</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56131135</v>
      </c>
      <c r="BH12" s="621"/>
      <c r="BI12" s="621"/>
      <c r="BJ12" s="621"/>
      <c r="BK12" s="621"/>
      <c r="BL12" s="621"/>
      <c r="BM12" s="621"/>
      <c r="BN12" s="622"/>
      <c r="BO12" s="673">
        <v>42.4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3584756</v>
      </c>
      <c r="CS12" s="621"/>
      <c r="CT12" s="621"/>
      <c r="CU12" s="621"/>
      <c r="CV12" s="621"/>
      <c r="CW12" s="621"/>
      <c r="CX12" s="621"/>
      <c r="CY12" s="622"/>
      <c r="CZ12" s="673">
        <v>1</v>
      </c>
      <c r="DA12" s="673"/>
      <c r="DB12" s="673"/>
      <c r="DC12" s="673"/>
      <c r="DD12" s="626" t="s">
        <v>112</v>
      </c>
      <c r="DE12" s="621"/>
      <c r="DF12" s="621"/>
      <c r="DG12" s="621"/>
      <c r="DH12" s="621"/>
      <c r="DI12" s="621"/>
      <c r="DJ12" s="621"/>
      <c r="DK12" s="621"/>
      <c r="DL12" s="621"/>
      <c r="DM12" s="621"/>
      <c r="DN12" s="621"/>
      <c r="DO12" s="621"/>
      <c r="DP12" s="622"/>
      <c r="DQ12" s="626">
        <v>1792714</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784105</v>
      </c>
      <c r="S13" s="621"/>
      <c r="T13" s="621"/>
      <c r="U13" s="621"/>
      <c r="V13" s="621"/>
      <c r="W13" s="621"/>
      <c r="X13" s="621"/>
      <c r="Y13" s="622"/>
      <c r="Z13" s="673">
        <v>0.2</v>
      </c>
      <c r="AA13" s="673"/>
      <c r="AB13" s="673"/>
      <c r="AC13" s="673"/>
      <c r="AD13" s="674">
        <v>784105</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55218758</v>
      </c>
      <c r="BH13" s="621"/>
      <c r="BI13" s="621"/>
      <c r="BJ13" s="621"/>
      <c r="BK13" s="621"/>
      <c r="BL13" s="621"/>
      <c r="BM13" s="621"/>
      <c r="BN13" s="622"/>
      <c r="BO13" s="673">
        <v>41.7</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48517335</v>
      </c>
      <c r="CS13" s="621"/>
      <c r="CT13" s="621"/>
      <c r="CU13" s="621"/>
      <c r="CV13" s="621"/>
      <c r="CW13" s="621"/>
      <c r="CX13" s="621"/>
      <c r="CY13" s="622"/>
      <c r="CZ13" s="673">
        <v>13.9</v>
      </c>
      <c r="DA13" s="673"/>
      <c r="DB13" s="673"/>
      <c r="DC13" s="673"/>
      <c r="DD13" s="626">
        <v>25590416</v>
      </c>
      <c r="DE13" s="621"/>
      <c r="DF13" s="621"/>
      <c r="DG13" s="621"/>
      <c r="DH13" s="621"/>
      <c r="DI13" s="621"/>
      <c r="DJ13" s="621"/>
      <c r="DK13" s="621"/>
      <c r="DL13" s="621"/>
      <c r="DM13" s="621"/>
      <c r="DN13" s="621"/>
      <c r="DO13" s="621"/>
      <c r="DP13" s="622"/>
      <c r="DQ13" s="626">
        <v>23052585</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v>6022989</v>
      </c>
      <c r="S14" s="621"/>
      <c r="T14" s="621"/>
      <c r="U14" s="621"/>
      <c r="V14" s="621"/>
      <c r="W14" s="621"/>
      <c r="X14" s="621"/>
      <c r="Y14" s="622"/>
      <c r="Z14" s="673">
        <v>1.7</v>
      </c>
      <c r="AA14" s="673"/>
      <c r="AB14" s="673"/>
      <c r="AC14" s="673"/>
      <c r="AD14" s="674">
        <v>6022989</v>
      </c>
      <c r="AE14" s="674"/>
      <c r="AF14" s="674"/>
      <c r="AG14" s="674"/>
      <c r="AH14" s="674"/>
      <c r="AI14" s="674"/>
      <c r="AJ14" s="674"/>
      <c r="AK14" s="674"/>
      <c r="AL14" s="643">
        <v>3.6</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1075238</v>
      </c>
      <c r="BH14" s="621"/>
      <c r="BI14" s="621"/>
      <c r="BJ14" s="621"/>
      <c r="BK14" s="621"/>
      <c r="BL14" s="621"/>
      <c r="BM14" s="621"/>
      <c r="BN14" s="622"/>
      <c r="BO14" s="673">
        <v>0.8</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9467584</v>
      </c>
      <c r="CS14" s="621"/>
      <c r="CT14" s="621"/>
      <c r="CU14" s="621"/>
      <c r="CV14" s="621"/>
      <c r="CW14" s="621"/>
      <c r="CX14" s="621"/>
      <c r="CY14" s="622"/>
      <c r="CZ14" s="673">
        <v>2.7</v>
      </c>
      <c r="DA14" s="673"/>
      <c r="DB14" s="673"/>
      <c r="DC14" s="673"/>
      <c r="DD14" s="626">
        <v>426960</v>
      </c>
      <c r="DE14" s="621"/>
      <c r="DF14" s="621"/>
      <c r="DG14" s="621"/>
      <c r="DH14" s="621"/>
      <c r="DI14" s="621"/>
      <c r="DJ14" s="621"/>
      <c r="DK14" s="621"/>
      <c r="DL14" s="621"/>
      <c r="DM14" s="621"/>
      <c r="DN14" s="621"/>
      <c r="DO14" s="621"/>
      <c r="DP14" s="622"/>
      <c r="DQ14" s="626">
        <v>8400638</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592622</v>
      </c>
      <c r="S15" s="621"/>
      <c r="T15" s="621"/>
      <c r="U15" s="621"/>
      <c r="V15" s="621"/>
      <c r="W15" s="621"/>
      <c r="X15" s="621"/>
      <c r="Y15" s="622"/>
      <c r="Z15" s="673">
        <v>0.2</v>
      </c>
      <c r="AA15" s="673"/>
      <c r="AB15" s="673"/>
      <c r="AC15" s="673"/>
      <c r="AD15" s="674">
        <v>592622</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6042947</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29853911</v>
      </c>
      <c r="CS15" s="621"/>
      <c r="CT15" s="621"/>
      <c r="CU15" s="621"/>
      <c r="CV15" s="621"/>
      <c r="CW15" s="621"/>
      <c r="CX15" s="621"/>
      <c r="CY15" s="622"/>
      <c r="CZ15" s="673">
        <v>8.5</v>
      </c>
      <c r="DA15" s="673"/>
      <c r="DB15" s="673"/>
      <c r="DC15" s="673"/>
      <c r="DD15" s="626">
        <v>7785346</v>
      </c>
      <c r="DE15" s="621"/>
      <c r="DF15" s="621"/>
      <c r="DG15" s="621"/>
      <c r="DH15" s="621"/>
      <c r="DI15" s="621"/>
      <c r="DJ15" s="621"/>
      <c r="DK15" s="621"/>
      <c r="DL15" s="621"/>
      <c r="DM15" s="621"/>
      <c r="DN15" s="621"/>
      <c r="DO15" s="621"/>
      <c r="DP15" s="622"/>
      <c r="DQ15" s="626">
        <v>20532616</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19791532</v>
      </c>
      <c r="S16" s="621"/>
      <c r="T16" s="621"/>
      <c r="U16" s="621"/>
      <c r="V16" s="621"/>
      <c r="W16" s="621"/>
      <c r="X16" s="621"/>
      <c r="Y16" s="622"/>
      <c r="Z16" s="673">
        <v>5.6</v>
      </c>
      <c r="AA16" s="673"/>
      <c r="AB16" s="673"/>
      <c r="AC16" s="673"/>
      <c r="AD16" s="674">
        <v>18777071</v>
      </c>
      <c r="AE16" s="674"/>
      <c r="AF16" s="674"/>
      <c r="AG16" s="674"/>
      <c r="AH16" s="674"/>
      <c r="AI16" s="674"/>
      <c r="AJ16" s="674"/>
      <c r="AK16" s="674"/>
      <c r="AL16" s="643">
        <v>11.1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18777071</v>
      </c>
      <c r="S17" s="621"/>
      <c r="T17" s="621"/>
      <c r="U17" s="621"/>
      <c r="V17" s="621"/>
      <c r="W17" s="621"/>
      <c r="X17" s="621"/>
      <c r="Y17" s="622"/>
      <c r="Z17" s="673">
        <v>5.3</v>
      </c>
      <c r="AA17" s="673"/>
      <c r="AB17" s="673"/>
      <c r="AC17" s="673"/>
      <c r="AD17" s="674">
        <v>18777071</v>
      </c>
      <c r="AE17" s="674"/>
      <c r="AF17" s="674"/>
      <c r="AG17" s="674"/>
      <c r="AH17" s="674"/>
      <c r="AI17" s="674"/>
      <c r="AJ17" s="674"/>
      <c r="AK17" s="674"/>
      <c r="AL17" s="643">
        <v>11.1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33940680</v>
      </c>
      <c r="CS17" s="621"/>
      <c r="CT17" s="621"/>
      <c r="CU17" s="621"/>
      <c r="CV17" s="621"/>
      <c r="CW17" s="621"/>
      <c r="CX17" s="621"/>
      <c r="CY17" s="622"/>
      <c r="CZ17" s="673">
        <v>9.6999999999999993</v>
      </c>
      <c r="DA17" s="673"/>
      <c r="DB17" s="673"/>
      <c r="DC17" s="673"/>
      <c r="DD17" s="626" t="s">
        <v>112</v>
      </c>
      <c r="DE17" s="621"/>
      <c r="DF17" s="621"/>
      <c r="DG17" s="621"/>
      <c r="DH17" s="621"/>
      <c r="DI17" s="621"/>
      <c r="DJ17" s="621"/>
      <c r="DK17" s="621"/>
      <c r="DL17" s="621"/>
      <c r="DM17" s="621"/>
      <c r="DN17" s="621"/>
      <c r="DO17" s="621"/>
      <c r="DP17" s="622"/>
      <c r="DQ17" s="626">
        <v>33437083</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1014461</v>
      </c>
      <c r="S18" s="621"/>
      <c r="T18" s="621"/>
      <c r="U18" s="621"/>
      <c r="V18" s="621"/>
      <c r="W18" s="621"/>
      <c r="X18" s="621"/>
      <c r="Y18" s="622"/>
      <c r="Z18" s="673">
        <v>0.3</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26521</v>
      </c>
      <c r="CS18" s="621"/>
      <c r="CT18" s="621"/>
      <c r="CU18" s="621"/>
      <c r="CV18" s="621"/>
      <c r="CW18" s="621"/>
      <c r="CX18" s="621"/>
      <c r="CY18" s="622"/>
      <c r="CZ18" s="673">
        <v>0</v>
      </c>
      <c r="DA18" s="673"/>
      <c r="DB18" s="673"/>
      <c r="DC18" s="673"/>
      <c r="DD18" s="626" t="s">
        <v>112</v>
      </c>
      <c r="DE18" s="621"/>
      <c r="DF18" s="621"/>
      <c r="DG18" s="621"/>
      <c r="DH18" s="621"/>
      <c r="DI18" s="621"/>
      <c r="DJ18" s="621"/>
      <c r="DK18" s="621"/>
      <c r="DL18" s="621"/>
      <c r="DM18" s="621"/>
      <c r="DN18" s="621"/>
      <c r="DO18" s="621"/>
      <c r="DP18" s="622"/>
      <c r="DQ18" s="626">
        <v>26521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14982397</v>
      </c>
      <c r="BH19" s="621"/>
      <c r="BI19" s="621"/>
      <c r="BJ19" s="621"/>
      <c r="BK19" s="621"/>
      <c r="BL19" s="621"/>
      <c r="BM19" s="621"/>
      <c r="BN19" s="622"/>
      <c r="BO19" s="673">
        <v>11.3</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177521883</v>
      </c>
      <c r="S20" s="621"/>
      <c r="T20" s="621"/>
      <c r="U20" s="621"/>
      <c r="V20" s="621"/>
      <c r="W20" s="621"/>
      <c r="X20" s="621"/>
      <c r="Y20" s="622"/>
      <c r="Z20" s="673">
        <v>50.3</v>
      </c>
      <c r="AA20" s="673"/>
      <c r="AB20" s="673"/>
      <c r="AC20" s="673"/>
      <c r="AD20" s="674">
        <v>166182080</v>
      </c>
      <c r="AE20" s="674"/>
      <c r="AF20" s="674"/>
      <c r="AG20" s="674"/>
      <c r="AH20" s="674"/>
      <c r="AI20" s="674"/>
      <c r="AJ20" s="674"/>
      <c r="AK20" s="674"/>
      <c r="AL20" s="643">
        <v>98.6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14982397</v>
      </c>
      <c r="BH20" s="621"/>
      <c r="BI20" s="621"/>
      <c r="BJ20" s="621"/>
      <c r="BK20" s="621"/>
      <c r="BL20" s="621"/>
      <c r="BM20" s="621"/>
      <c r="BN20" s="622"/>
      <c r="BO20" s="673">
        <v>11.3</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349889132</v>
      </c>
      <c r="CS20" s="621"/>
      <c r="CT20" s="621"/>
      <c r="CU20" s="621"/>
      <c r="CV20" s="621"/>
      <c r="CW20" s="621"/>
      <c r="CX20" s="621"/>
      <c r="CY20" s="622"/>
      <c r="CZ20" s="673">
        <v>100</v>
      </c>
      <c r="DA20" s="673"/>
      <c r="DB20" s="673"/>
      <c r="DC20" s="673"/>
      <c r="DD20" s="626">
        <v>41856317</v>
      </c>
      <c r="DE20" s="621"/>
      <c r="DF20" s="621"/>
      <c r="DG20" s="621"/>
      <c r="DH20" s="621"/>
      <c r="DI20" s="621"/>
      <c r="DJ20" s="621"/>
      <c r="DK20" s="621"/>
      <c r="DL20" s="621"/>
      <c r="DM20" s="621"/>
      <c r="DN20" s="621"/>
      <c r="DO20" s="621"/>
      <c r="DP20" s="622"/>
      <c r="DQ20" s="626">
        <v>203470901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305739</v>
      </c>
      <c r="S21" s="621"/>
      <c r="T21" s="621"/>
      <c r="U21" s="621"/>
      <c r="V21" s="621"/>
      <c r="W21" s="621"/>
      <c r="X21" s="621"/>
      <c r="Y21" s="622"/>
      <c r="Z21" s="673">
        <v>0.1</v>
      </c>
      <c r="AA21" s="673"/>
      <c r="AB21" s="673"/>
      <c r="AC21" s="673"/>
      <c r="AD21" s="674">
        <v>305739</v>
      </c>
      <c r="AE21" s="674"/>
      <c r="AF21" s="674"/>
      <c r="AG21" s="674"/>
      <c r="AH21" s="674"/>
      <c r="AI21" s="674"/>
      <c r="AJ21" s="674"/>
      <c r="AK21" s="674"/>
      <c r="AL21" s="643">
        <v>0.2</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3243396</v>
      </c>
      <c r="S22" s="621"/>
      <c r="T22" s="621"/>
      <c r="U22" s="621"/>
      <c r="V22" s="621"/>
      <c r="W22" s="621"/>
      <c r="X22" s="621"/>
      <c r="Y22" s="622"/>
      <c r="Z22" s="673">
        <v>0.9</v>
      </c>
      <c r="AA22" s="673"/>
      <c r="AB22" s="673"/>
      <c r="AC22" s="673"/>
      <c r="AD22" s="674">
        <v>51315</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v>4657055</v>
      </c>
      <c r="BH22" s="621"/>
      <c r="BI22" s="621"/>
      <c r="BJ22" s="621"/>
      <c r="BK22" s="621"/>
      <c r="BL22" s="621"/>
      <c r="BM22" s="621"/>
      <c r="BN22" s="622"/>
      <c r="BO22" s="673">
        <v>3.5</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3876704</v>
      </c>
      <c r="S23" s="621"/>
      <c r="T23" s="621"/>
      <c r="U23" s="621"/>
      <c r="V23" s="621"/>
      <c r="W23" s="621"/>
      <c r="X23" s="621"/>
      <c r="Y23" s="622"/>
      <c r="Z23" s="673">
        <v>1.1000000000000001</v>
      </c>
      <c r="AA23" s="673"/>
      <c r="AB23" s="673"/>
      <c r="AC23" s="673"/>
      <c r="AD23" s="674">
        <v>1209591</v>
      </c>
      <c r="AE23" s="674"/>
      <c r="AF23" s="674"/>
      <c r="AG23" s="674"/>
      <c r="AH23" s="674"/>
      <c r="AI23" s="674"/>
      <c r="AJ23" s="674"/>
      <c r="AK23" s="674"/>
      <c r="AL23" s="643">
        <v>0.7</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10325342</v>
      </c>
      <c r="BH23" s="621"/>
      <c r="BI23" s="621"/>
      <c r="BJ23" s="621"/>
      <c r="BK23" s="621"/>
      <c r="BL23" s="621"/>
      <c r="BM23" s="621"/>
      <c r="BN23" s="622"/>
      <c r="BO23" s="673">
        <v>7.8</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2080823</v>
      </c>
      <c r="S24" s="621"/>
      <c r="T24" s="621"/>
      <c r="U24" s="621"/>
      <c r="V24" s="621"/>
      <c r="W24" s="621"/>
      <c r="X24" s="621"/>
      <c r="Y24" s="622"/>
      <c r="Z24" s="673">
        <v>0.6</v>
      </c>
      <c r="AA24" s="673"/>
      <c r="AB24" s="673"/>
      <c r="AC24" s="673"/>
      <c r="AD24" s="674">
        <v>4549</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202161155</v>
      </c>
      <c r="CS24" s="671"/>
      <c r="CT24" s="671"/>
      <c r="CU24" s="671"/>
      <c r="CV24" s="671"/>
      <c r="CW24" s="671"/>
      <c r="CX24" s="671"/>
      <c r="CY24" s="718"/>
      <c r="CZ24" s="722">
        <v>57.8</v>
      </c>
      <c r="DA24" s="723"/>
      <c r="DB24" s="723"/>
      <c r="DC24" s="724"/>
      <c r="DD24" s="717">
        <v>112633157</v>
      </c>
      <c r="DE24" s="671"/>
      <c r="DF24" s="671"/>
      <c r="DG24" s="671"/>
      <c r="DH24" s="671"/>
      <c r="DI24" s="671"/>
      <c r="DJ24" s="671"/>
      <c r="DK24" s="718"/>
      <c r="DL24" s="717">
        <v>112014000</v>
      </c>
      <c r="DM24" s="671"/>
      <c r="DN24" s="671"/>
      <c r="DO24" s="671"/>
      <c r="DP24" s="671"/>
      <c r="DQ24" s="671"/>
      <c r="DR24" s="671"/>
      <c r="DS24" s="671"/>
      <c r="DT24" s="671"/>
      <c r="DU24" s="671"/>
      <c r="DV24" s="718"/>
      <c r="DW24" s="719">
        <v>59.6</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86122800</v>
      </c>
      <c r="S25" s="621"/>
      <c r="T25" s="621"/>
      <c r="U25" s="621"/>
      <c r="V25" s="621"/>
      <c r="W25" s="621"/>
      <c r="X25" s="621"/>
      <c r="Y25" s="622"/>
      <c r="Z25" s="673">
        <v>24.4</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47971769</v>
      </c>
      <c r="CS25" s="639"/>
      <c r="CT25" s="639"/>
      <c r="CU25" s="639"/>
      <c r="CV25" s="639"/>
      <c r="CW25" s="639"/>
      <c r="CX25" s="639"/>
      <c r="CY25" s="640"/>
      <c r="CZ25" s="623">
        <v>13.7</v>
      </c>
      <c r="DA25" s="641"/>
      <c r="DB25" s="641"/>
      <c r="DC25" s="642"/>
      <c r="DD25" s="626">
        <v>44011176</v>
      </c>
      <c r="DE25" s="639"/>
      <c r="DF25" s="639"/>
      <c r="DG25" s="639"/>
      <c r="DH25" s="639"/>
      <c r="DI25" s="639"/>
      <c r="DJ25" s="639"/>
      <c r="DK25" s="640"/>
      <c r="DL25" s="626">
        <v>43393758</v>
      </c>
      <c r="DM25" s="639"/>
      <c r="DN25" s="639"/>
      <c r="DO25" s="639"/>
      <c r="DP25" s="639"/>
      <c r="DQ25" s="639"/>
      <c r="DR25" s="639"/>
      <c r="DS25" s="639"/>
      <c r="DT25" s="639"/>
      <c r="DU25" s="639"/>
      <c r="DV25" s="640"/>
      <c r="DW25" s="643">
        <v>23.1</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9698</v>
      </c>
      <c r="S26" s="621"/>
      <c r="T26" s="621"/>
      <c r="U26" s="621"/>
      <c r="V26" s="621"/>
      <c r="W26" s="621"/>
      <c r="X26" s="621"/>
      <c r="Y26" s="622"/>
      <c r="Z26" s="673">
        <v>0</v>
      </c>
      <c r="AA26" s="673"/>
      <c r="AB26" s="673"/>
      <c r="AC26" s="673"/>
      <c r="AD26" s="674">
        <v>9698</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33641641</v>
      </c>
      <c r="CS26" s="621"/>
      <c r="CT26" s="621"/>
      <c r="CU26" s="621"/>
      <c r="CV26" s="621"/>
      <c r="CW26" s="621"/>
      <c r="CX26" s="621"/>
      <c r="CY26" s="622"/>
      <c r="CZ26" s="623">
        <v>9.6</v>
      </c>
      <c r="DA26" s="641"/>
      <c r="DB26" s="641"/>
      <c r="DC26" s="642"/>
      <c r="DD26" s="626">
        <v>30127731</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20745766</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132380979</v>
      </c>
      <c r="BH27" s="621"/>
      <c r="BI27" s="621"/>
      <c r="BJ27" s="621"/>
      <c r="BK27" s="621"/>
      <c r="BL27" s="621"/>
      <c r="BM27" s="621"/>
      <c r="BN27" s="622"/>
      <c r="BO27" s="673">
        <v>100</v>
      </c>
      <c r="BP27" s="673"/>
      <c r="BQ27" s="673"/>
      <c r="BR27" s="673"/>
      <c r="BS27" s="626">
        <v>1418933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120351273</v>
      </c>
      <c r="CS27" s="639"/>
      <c r="CT27" s="639"/>
      <c r="CU27" s="639"/>
      <c r="CV27" s="639"/>
      <c r="CW27" s="639"/>
      <c r="CX27" s="639"/>
      <c r="CY27" s="640"/>
      <c r="CZ27" s="623">
        <v>34.4</v>
      </c>
      <c r="DA27" s="641"/>
      <c r="DB27" s="641"/>
      <c r="DC27" s="642"/>
      <c r="DD27" s="626">
        <v>35287465</v>
      </c>
      <c r="DE27" s="639"/>
      <c r="DF27" s="639"/>
      <c r="DG27" s="639"/>
      <c r="DH27" s="639"/>
      <c r="DI27" s="639"/>
      <c r="DJ27" s="639"/>
      <c r="DK27" s="640"/>
      <c r="DL27" s="626">
        <v>35287465</v>
      </c>
      <c r="DM27" s="639"/>
      <c r="DN27" s="639"/>
      <c r="DO27" s="639"/>
      <c r="DP27" s="639"/>
      <c r="DQ27" s="639"/>
      <c r="DR27" s="639"/>
      <c r="DS27" s="639"/>
      <c r="DT27" s="639"/>
      <c r="DU27" s="639"/>
      <c r="DV27" s="640"/>
      <c r="DW27" s="643">
        <v>18.8</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1557421</v>
      </c>
      <c r="S28" s="621"/>
      <c r="T28" s="621"/>
      <c r="U28" s="621"/>
      <c r="V28" s="621"/>
      <c r="W28" s="621"/>
      <c r="X28" s="621"/>
      <c r="Y28" s="622"/>
      <c r="Z28" s="673">
        <v>0.4</v>
      </c>
      <c r="AA28" s="673"/>
      <c r="AB28" s="673"/>
      <c r="AC28" s="673"/>
      <c r="AD28" s="674">
        <v>342750</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33838113</v>
      </c>
      <c r="CS28" s="621"/>
      <c r="CT28" s="621"/>
      <c r="CU28" s="621"/>
      <c r="CV28" s="621"/>
      <c r="CW28" s="621"/>
      <c r="CX28" s="621"/>
      <c r="CY28" s="622"/>
      <c r="CZ28" s="623">
        <v>9.6999999999999993</v>
      </c>
      <c r="DA28" s="641"/>
      <c r="DB28" s="641"/>
      <c r="DC28" s="642"/>
      <c r="DD28" s="626">
        <v>33334516</v>
      </c>
      <c r="DE28" s="621"/>
      <c r="DF28" s="621"/>
      <c r="DG28" s="621"/>
      <c r="DH28" s="621"/>
      <c r="DI28" s="621"/>
      <c r="DJ28" s="621"/>
      <c r="DK28" s="622"/>
      <c r="DL28" s="626">
        <v>33332777</v>
      </c>
      <c r="DM28" s="621"/>
      <c r="DN28" s="621"/>
      <c r="DO28" s="621"/>
      <c r="DP28" s="621"/>
      <c r="DQ28" s="621"/>
      <c r="DR28" s="621"/>
      <c r="DS28" s="621"/>
      <c r="DT28" s="621"/>
      <c r="DU28" s="621"/>
      <c r="DV28" s="622"/>
      <c r="DW28" s="643">
        <v>17.7</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329574</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33838113</v>
      </c>
      <c r="CS29" s="639"/>
      <c r="CT29" s="639"/>
      <c r="CU29" s="639"/>
      <c r="CV29" s="639"/>
      <c r="CW29" s="639"/>
      <c r="CX29" s="639"/>
      <c r="CY29" s="640"/>
      <c r="CZ29" s="623">
        <v>9.6999999999999993</v>
      </c>
      <c r="DA29" s="641"/>
      <c r="DB29" s="641"/>
      <c r="DC29" s="642"/>
      <c r="DD29" s="626">
        <v>33334516</v>
      </c>
      <c r="DE29" s="639"/>
      <c r="DF29" s="639"/>
      <c r="DG29" s="639"/>
      <c r="DH29" s="639"/>
      <c r="DI29" s="639"/>
      <c r="DJ29" s="639"/>
      <c r="DK29" s="640"/>
      <c r="DL29" s="626">
        <v>33332777</v>
      </c>
      <c r="DM29" s="639"/>
      <c r="DN29" s="639"/>
      <c r="DO29" s="639"/>
      <c r="DP29" s="639"/>
      <c r="DQ29" s="639"/>
      <c r="DR29" s="639"/>
      <c r="DS29" s="639"/>
      <c r="DT29" s="639"/>
      <c r="DU29" s="639"/>
      <c r="DV29" s="640"/>
      <c r="DW29" s="643">
        <v>17.7</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4598018</v>
      </c>
      <c r="S30" s="621"/>
      <c r="T30" s="621"/>
      <c r="U30" s="621"/>
      <c r="V30" s="621"/>
      <c r="W30" s="621"/>
      <c r="X30" s="621"/>
      <c r="Y30" s="622"/>
      <c r="Z30" s="673">
        <v>1.3</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97.8</v>
      </c>
      <c r="BN30" s="687"/>
      <c r="BO30" s="687"/>
      <c r="BP30" s="687"/>
      <c r="BQ30" s="689"/>
      <c r="BR30" s="686">
        <v>99.1</v>
      </c>
      <c r="BS30" s="687"/>
      <c r="BT30" s="687"/>
      <c r="BU30" s="687"/>
      <c r="BV30" s="687"/>
      <c r="BW30" s="687"/>
      <c r="BX30" s="688">
        <v>96.7</v>
      </c>
      <c r="BY30" s="687"/>
      <c r="BZ30" s="687"/>
      <c r="CA30" s="687"/>
      <c r="CB30" s="689"/>
      <c r="CD30" s="692"/>
      <c r="CE30" s="693"/>
      <c r="CF30" s="657" t="s">
        <v>292</v>
      </c>
      <c r="CG30" s="654"/>
      <c r="CH30" s="654"/>
      <c r="CI30" s="654"/>
      <c r="CJ30" s="654"/>
      <c r="CK30" s="654"/>
      <c r="CL30" s="654"/>
      <c r="CM30" s="654"/>
      <c r="CN30" s="654"/>
      <c r="CO30" s="654"/>
      <c r="CP30" s="654"/>
      <c r="CQ30" s="655"/>
      <c r="CR30" s="620">
        <v>29022440</v>
      </c>
      <c r="CS30" s="621"/>
      <c r="CT30" s="621"/>
      <c r="CU30" s="621"/>
      <c r="CV30" s="621"/>
      <c r="CW30" s="621"/>
      <c r="CX30" s="621"/>
      <c r="CY30" s="622"/>
      <c r="CZ30" s="623">
        <v>8.3000000000000007</v>
      </c>
      <c r="DA30" s="641"/>
      <c r="DB30" s="641"/>
      <c r="DC30" s="642"/>
      <c r="DD30" s="626">
        <v>28518843</v>
      </c>
      <c r="DE30" s="621"/>
      <c r="DF30" s="621"/>
      <c r="DG30" s="621"/>
      <c r="DH30" s="621"/>
      <c r="DI30" s="621"/>
      <c r="DJ30" s="621"/>
      <c r="DK30" s="622"/>
      <c r="DL30" s="626">
        <v>28517108</v>
      </c>
      <c r="DM30" s="621"/>
      <c r="DN30" s="621"/>
      <c r="DO30" s="621"/>
      <c r="DP30" s="621"/>
      <c r="DQ30" s="621"/>
      <c r="DR30" s="621"/>
      <c r="DS30" s="621"/>
      <c r="DT30" s="621"/>
      <c r="DU30" s="621"/>
      <c r="DV30" s="622"/>
      <c r="DW30" s="643">
        <v>15.2</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3243357</v>
      </c>
      <c r="S31" s="621"/>
      <c r="T31" s="621"/>
      <c r="U31" s="621"/>
      <c r="V31" s="621"/>
      <c r="W31" s="621"/>
      <c r="X31" s="621"/>
      <c r="Y31" s="622"/>
      <c r="Z31" s="673">
        <v>0.9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97.2</v>
      </c>
      <c r="BN31" s="685"/>
      <c r="BO31" s="685"/>
      <c r="BP31" s="685"/>
      <c r="BQ31" s="649"/>
      <c r="BR31" s="684">
        <v>98.9</v>
      </c>
      <c r="BS31" s="639"/>
      <c r="BT31" s="639"/>
      <c r="BU31" s="639"/>
      <c r="BV31" s="639"/>
      <c r="BW31" s="639"/>
      <c r="BX31" s="675">
        <v>96.7</v>
      </c>
      <c r="BY31" s="685"/>
      <c r="BZ31" s="685"/>
      <c r="CA31" s="685"/>
      <c r="CB31" s="649"/>
      <c r="CD31" s="692"/>
      <c r="CE31" s="693"/>
      <c r="CF31" s="657" t="s">
        <v>296</v>
      </c>
      <c r="CG31" s="654"/>
      <c r="CH31" s="654"/>
      <c r="CI31" s="654"/>
      <c r="CJ31" s="654"/>
      <c r="CK31" s="654"/>
      <c r="CL31" s="654"/>
      <c r="CM31" s="654"/>
      <c r="CN31" s="654"/>
      <c r="CO31" s="654"/>
      <c r="CP31" s="654"/>
      <c r="CQ31" s="655"/>
      <c r="CR31" s="620">
        <v>4815673</v>
      </c>
      <c r="CS31" s="639"/>
      <c r="CT31" s="639"/>
      <c r="CU31" s="639"/>
      <c r="CV31" s="639"/>
      <c r="CW31" s="639"/>
      <c r="CX31" s="639"/>
      <c r="CY31" s="640"/>
      <c r="CZ31" s="623">
        <v>1.4</v>
      </c>
      <c r="DA31" s="641"/>
      <c r="DB31" s="641"/>
      <c r="DC31" s="642"/>
      <c r="DD31" s="626">
        <v>4815673</v>
      </c>
      <c r="DE31" s="639"/>
      <c r="DF31" s="639"/>
      <c r="DG31" s="639"/>
      <c r="DH31" s="639"/>
      <c r="DI31" s="639"/>
      <c r="DJ31" s="639"/>
      <c r="DK31" s="640"/>
      <c r="DL31" s="626">
        <v>4815669</v>
      </c>
      <c r="DM31" s="639"/>
      <c r="DN31" s="639"/>
      <c r="DO31" s="639"/>
      <c r="DP31" s="639"/>
      <c r="DQ31" s="639"/>
      <c r="DR31" s="639"/>
      <c r="DS31" s="639"/>
      <c r="DT31" s="639"/>
      <c r="DU31" s="639"/>
      <c r="DV31" s="640"/>
      <c r="DW31" s="643">
        <v>2.6</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7960374</v>
      </c>
      <c r="S32" s="621"/>
      <c r="T32" s="621"/>
      <c r="U32" s="621"/>
      <c r="V32" s="621"/>
      <c r="W32" s="621"/>
      <c r="X32" s="621"/>
      <c r="Y32" s="622"/>
      <c r="Z32" s="673">
        <v>2.2999999999999998</v>
      </c>
      <c r="AA32" s="673"/>
      <c r="AB32" s="673"/>
      <c r="AC32" s="673"/>
      <c r="AD32" s="674">
        <v>437999</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98</v>
      </c>
      <c r="BN32" s="605"/>
      <c r="BO32" s="605"/>
      <c r="BP32" s="605"/>
      <c r="BQ32" s="662"/>
      <c r="BR32" s="683">
        <v>99.2</v>
      </c>
      <c r="BS32" s="605"/>
      <c r="BT32" s="605"/>
      <c r="BU32" s="605"/>
      <c r="BV32" s="605"/>
      <c r="BW32" s="605"/>
      <c r="BX32" s="668">
        <v>97.4</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41680400</v>
      </c>
      <c r="S33" s="621"/>
      <c r="T33" s="621"/>
      <c r="U33" s="621"/>
      <c r="V33" s="621"/>
      <c r="W33" s="621"/>
      <c r="X33" s="621"/>
      <c r="Y33" s="622"/>
      <c r="Z33" s="673">
        <v>11.8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105871660</v>
      </c>
      <c r="CS33" s="639"/>
      <c r="CT33" s="639"/>
      <c r="CU33" s="639"/>
      <c r="CV33" s="639"/>
      <c r="CW33" s="639"/>
      <c r="CX33" s="639"/>
      <c r="CY33" s="640"/>
      <c r="CZ33" s="623">
        <v>30.3</v>
      </c>
      <c r="DA33" s="641"/>
      <c r="DB33" s="641"/>
      <c r="DC33" s="642"/>
      <c r="DD33" s="626">
        <v>85371604</v>
      </c>
      <c r="DE33" s="639"/>
      <c r="DF33" s="639"/>
      <c r="DG33" s="639"/>
      <c r="DH33" s="639"/>
      <c r="DI33" s="639"/>
      <c r="DJ33" s="639"/>
      <c r="DK33" s="640"/>
      <c r="DL33" s="626">
        <v>71083519</v>
      </c>
      <c r="DM33" s="639"/>
      <c r="DN33" s="639"/>
      <c r="DO33" s="639"/>
      <c r="DP33" s="639"/>
      <c r="DQ33" s="639"/>
      <c r="DR33" s="639"/>
      <c r="DS33" s="639"/>
      <c r="DT33" s="639"/>
      <c r="DU33" s="639"/>
      <c r="DV33" s="640"/>
      <c r="DW33" s="643">
        <v>37.799999999999997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43156838</v>
      </c>
      <c r="CS34" s="621"/>
      <c r="CT34" s="621"/>
      <c r="CU34" s="621"/>
      <c r="CV34" s="621"/>
      <c r="CW34" s="621"/>
      <c r="CX34" s="621"/>
      <c r="CY34" s="622"/>
      <c r="CZ34" s="623">
        <v>12.3</v>
      </c>
      <c r="DA34" s="641"/>
      <c r="DB34" s="641"/>
      <c r="DC34" s="642"/>
      <c r="DD34" s="626">
        <v>35365683</v>
      </c>
      <c r="DE34" s="621"/>
      <c r="DF34" s="621"/>
      <c r="DG34" s="621"/>
      <c r="DH34" s="621"/>
      <c r="DI34" s="621"/>
      <c r="DJ34" s="621"/>
      <c r="DK34" s="622"/>
      <c r="DL34" s="626">
        <v>31372882</v>
      </c>
      <c r="DM34" s="621"/>
      <c r="DN34" s="621"/>
      <c r="DO34" s="621"/>
      <c r="DP34" s="621"/>
      <c r="DQ34" s="621"/>
      <c r="DR34" s="621"/>
      <c r="DS34" s="621"/>
      <c r="DT34" s="621"/>
      <c r="DU34" s="621"/>
      <c r="DV34" s="622"/>
      <c r="DW34" s="643">
        <v>16.7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19364500</v>
      </c>
      <c r="S35" s="621"/>
      <c r="T35" s="621"/>
      <c r="U35" s="621"/>
      <c r="V35" s="621"/>
      <c r="W35" s="621"/>
      <c r="X35" s="621"/>
      <c r="Y35" s="622"/>
      <c r="Z35" s="673">
        <v>5.5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38772417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867143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1827751</v>
      </c>
      <c r="CS35" s="639"/>
      <c r="CT35" s="639"/>
      <c r="CU35" s="639"/>
      <c r="CV35" s="639"/>
      <c r="CW35" s="639"/>
      <c r="CX35" s="639"/>
      <c r="CY35" s="640"/>
      <c r="CZ35" s="623">
        <v>0.5</v>
      </c>
      <c r="DA35" s="641"/>
      <c r="DB35" s="641"/>
      <c r="DC35" s="642"/>
      <c r="DD35" s="626">
        <v>1219483</v>
      </c>
      <c r="DE35" s="639"/>
      <c r="DF35" s="639"/>
      <c r="DG35" s="639"/>
      <c r="DH35" s="639"/>
      <c r="DI35" s="639"/>
      <c r="DJ35" s="639"/>
      <c r="DK35" s="640"/>
      <c r="DL35" s="626">
        <v>1219483</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353275953</v>
      </c>
      <c r="S36" s="661"/>
      <c r="T36" s="661"/>
      <c r="U36" s="661"/>
      <c r="V36" s="661"/>
      <c r="W36" s="661"/>
      <c r="X36" s="661"/>
      <c r="Y36" s="664"/>
      <c r="Z36" s="665">
        <v>100</v>
      </c>
      <c r="AA36" s="665"/>
      <c r="AB36" s="665"/>
      <c r="AC36" s="665"/>
      <c r="AD36" s="666">
        <v>168543721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8791302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-814032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25109231</v>
      </c>
      <c r="CS36" s="621"/>
      <c r="CT36" s="621"/>
      <c r="CU36" s="621"/>
      <c r="CV36" s="621"/>
      <c r="CW36" s="621"/>
      <c r="CX36" s="621"/>
      <c r="CY36" s="622"/>
      <c r="CZ36" s="623">
        <v>7.2</v>
      </c>
      <c r="DA36" s="641"/>
      <c r="DB36" s="641"/>
      <c r="DC36" s="642"/>
      <c r="DD36" s="626">
        <v>22240673</v>
      </c>
      <c r="DE36" s="621"/>
      <c r="DF36" s="621"/>
      <c r="DG36" s="621"/>
      <c r="DH36" s="621"/>
      <c r="DI36" s="621"/>
      <c r="DJ36" s="621"/>
      <c r="DK36" s="622"/>
      <c r="DL36" s="626">
        <v>15417095</v>
      </c>
      <c r="DM36" s="621"/>
      <c r="DN36" s="621"/>
      <c r="DO36" s="621"/>
      <c r="DP36" s="621"/>
      <c r="DQ36" s="621"/>
      <c r="DR36" s="621"/>
      <c r="DS36" s="621"/>
      <c r="DT36" s="621"/>
      <c r="DU36" s="621"/>
      <c r="DV36" s="622"/>
      <c r="DW36" s="643">
        <v>8.1999999999999993</v>
      </c>
      <c r="DX36" s="644"/>
      <c r="DY36" s="644"/>
      <c r="DZ36" s="644"/>
      <c r="EA36" s="644"/>
      <c r="EB36" s="644"/>
      <c r="EC36" s="645"/>
    </row>
    <row r="37" spans="2:133" ht="11.25" customHeight="1">
      <c r="AQ37" s="646" t="s">
        <v>314</v>
      </c>
      <c r="AR37" s="647"/>
      <c r="AS37" s="647"/>
      <c r="AT37" s="647"/>
      <c r="AU37" s="647"/>
      <c r="AV37" s="647"/>
      <c r="AW37" s="647"/>
      <c r="AX37" s="647"/>
      <c r="AY37" s="648"/>
      <c r="AZ37" s="620">
        <v>130861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124694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32824</v>
      </c>
      <c r="CS37" s="639"/>
      <c r="CT37" s="639"/>
      <c r="CU37" s="639"/>
      <c r="CV37" s="639"/>
      <c r="CW37" s="639"/>
      <c r="CX37" s="639"/>
      <c r="CY37" s="640"/>
      <c r="CZ37" s="623">
        <v>0</v>
      </c>
      <c r="DA37" s="641"/>
      <c r="DB37" s="641"/>
      <c r="DC37" s="642"/>
      <c r="DD37" s="626">
        <v>32824</v>
      </c>
      <c r="DE37" s="639"/>
      <c r="DF37" s="639"/>
      <c r="DG37" s="639"/>
      <c r="DH37" s="639"/>
      <c r="DI37" s="639"/>
      <c r="DJ37" s="639"/>
      <c r="DK37" s="640"/>
      <c r="DL37" s="626">
        <v>32824</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317</v>
      </c>
      <c r="AR38" s="647"/>
      <c r="AS38" s="647"/>
      <c r="AT38" s="647"/>
      <c r="AU38" s="647"/>
      <c r="AV38" s="647"/>
      <c r="AW38" s="647"/>
      <c r="AX38" s="647"/>
      <c r="AY38" s="648"/>
      <c r="AZ38" s="620">
        <v>26521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202076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29850254</v>
      </c>
      <c r="CS38" s="621"/>
      <c r="CT38" s="621"/>
      <c r="CU38" s="621"/>
      <c r="CV38" s="621"/>
      <c r="CW38" s="621"/>
      <c r="CX38" s="621"/>
      <c r="CY38" s="622"/>
      <c r="CZ38" s="623">
        <v>8.5</v>
      </c>
      <c r="DA38" s="641"/>
      <c r="DB38" s="641"/>
      <c r="DC38" s="642"/>
      <c r="DD38" s="626">
        <v>23777633</v>
      </c>
      <c r="DE38" s="621"/>
      <c r="DF38" s="621"/>
      <c r="DG38" s="621"/>
      <c r="DH38" s="621"/>
      <c r="DI38" s="621"/>
      <c r="DJ38" s="621"/>
      <c r="DK38" s="622"/>
      <c r="DL38" s="626">
        <v>23074059</v>
      </c>
      <c r="DM38" s="621"/>
      <c r="DN38" s="621"/>
      <c r="DO38" s="621"/>
      <c r="DP38" s="621"/>
      <c r="DQ38" s="621"/>
      <c r="DR38" s="621"/>
      <c r="DS38" s="621"/>
      <c r="DT38" s="621"/>
      <c r="DU38" s="621"/>
      <c r="DV38" s="622"/>
      <c r="DW38" s="643">
        <v>12.3</v>
      </c>
      <c r="DX38" s="644"/>
      <c r="DY38" s="644"/>
      <c r="DZ38" s="644"/>
      <c r="EA38" s="644"/>
      <c r="EB38" s="644"/>
      <c r="EC38" s="645"/>
    </row>
    <row r="39" spans="2:133" ht="11.25" customHeight="1">
      <c r="AQ39" s="646" t="s">
        <v>320</v>
      </c>
      <c r="AR39" s="647"/>
      <c r="AS39" s="647"/>
      <c r="AT39" s="647"/>
      <c r="AU39" s="647"/>
      <c r="AV39" s="647"/>
      <c r="AW39" s="647"/>
      <c r="AX39" s="647"/>
      <c r="AY39" s="648"/>
      <c r="AZ39" s="620">
        <v>5489</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3224281</v>
      </c>
      <c r="CS39" s="639"/>
      <c r="CT39" s="639"/>
      <c r="CU39" s="639"/>
      <c r="CV39" s="639"/>
      <c r="CW39" s="639"/>
      <c r="CX39" s="639"/>
      <c r="CY39" s="640"/>
      <c r="CZ39" s="623">
        <v>0.9</v>
      </c>
      <c r="DA39" s="641"/>
      <c r="DB39" s="641"/>
      <c r="DC39" s="642"/>
      <c r="DD39" s="626">
        <v>2697232</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9282416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2703305</v>
      </c>
      <c r="CS40" s="621"/>
      <c r="CT40" s="621"/>
      <c r="CU40" s="621"/>
      <c r="CV40" s="621"/>
      <c r="CW40" s="621"/>
      <c r="CX40" s="621"/>
      <c r="CY40" s="622"/>
      <c r="CZ40" s="623">
        <v>0.8</v>
      </c>
      <c r="DA40" s="641"/>
      <c r="DB40" s="641"/>
      <c r="DC40" s="642"/>
      <c r="DD40" s="626">
        <v>70900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317</v>
      </c>
      <c r="AR41" s="659"/>
      <c r="AS41" s="659"/>
      <c r="AT41" s="659"/>
      <c r="AU41" s="659"/>
      <c r="AV41" s="659"/>
      <c r="AW41" s="659"/>
      <c r="AX41" s="659"/>
      <c r="AY41" s="660"/>
      <c r="AZ41" s="604">
        <v>20535828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336</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41856317</v>
      </c>
      <c r="CS42" s="621"/>
      <c r="CT42" s="621"/>
      <c r="CU42" s="621"/>
      <c r="CV42" s="621"/>
      <c r="CW42" s="621"/>
      <c r="CX42" s="621"/>
      <c r="CY42" s="622"/>
      <c r="CZ42" s="623">
        <v>12</v>
      </c>
      <c r="DA42" s="624"/>
      <c r="DB42" s="624"/>
      <c r="DC42" s="625"/>
      <c r="DD42" s="626">
        <v>5466140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1138808</v>
      </c>
      <c r="CS43" s="639"/>
      <c r="CT43" s="639"/>
      <c r="CU43" s="639"/>
      <c r="CV43" s="639"/>
      <c r="CW43" s="639"/>
      <c r="CX43" s="639"/>
      <c r="CY43" s="640"/>
      <c r="CZ43" s="623">
        <v>0.3</v>
      </c>
      <c r="DA43" s="641"/>
      <c r="DB43" s="641"/>
      <c r="DC43" s="642"/>
      <c r="DD43" s="626">
        <v>1119180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288</v>
      </c>
      <c r="CE44" s="634"/>
      <c r="CF44" s="617" t="s">
        <v>336</v>
      </c>
      <c r="CG44" s="618"/>
      <c r="CH44" s="618"/>
      <c r="CI44" s="618"/>
      <c r="CJ44" s="618"/>
      <c r="CK44" s="618"/>
      <c r="CL44" s="618"/>
      <c r="CM44" s="618"/>
      <c r="CN44" s="618"/>
      <c r="CO44" s="618"/>
      <c r="CP44" s="618"/>
      <c r="CQ44" s="619"/>
      <c r="CR44" s="620">
        <v>41856317</v>
      </c>
      <c r="CS44" s="621"/>
      <c r="CT44" s="621"/>
      <c r="CU44" s="621"/>
      <c r="CV44" s="621"/>
      <c r="CW44" s="621"/>
      <c r="CX44" s="621"/>
      <c r="CY44" s="622"/>
      <c r="CZ44" s="623">
        <v>12</v>
      </c>
      <c r="DA44" s="624"/>
      <c r="DB44" s="624"/>
      <c r="DC44" s="625"/>
      <c r="DD44" s="626">
        <v>5466140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23211130</v>
      </c>
      <c r="CS45" s="639"/>
      <c r="CT45" s="639"/>
      <c r="CU45" s="639"/>
      <c r="CV45" s="639"/>
      <c r="CW45" s="639"/>
      <c r="CX45" s="639"/>
      <c r="CY45" s="640"/>
      <c r="CZ45" s="623">
        <v>6.6</v>
      </c>
      <c r="DA45" s="641"/>
      <c r="DB45" s="641"/>
      <c r="DC45" s="642"/>
      <c r="DD45" s="626">
        <v>991373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18645187</v>
      </c>
      <c r="CS46" s="621"/>
      <c r="CT46" s="621"/>
      <c r="CU46" s="621"/>
      <c r="CV46" s="621"/>
      <c r="CW46" s="621"/>
      <c r="CX46" s="621"/>
      <c r="CY46" s="622"/>
      <c r="CZ46" s="623">
        <v>5.3</v>
      </c>
      <c r="DA46" s="624"/>
      <c r="DB46" s="624"/>
      <c r="DC46" s="625"/>
      <c r="DD46" s="626">
        <v>4474767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349889132</v>
      </c>
      <c r="CS49" s="605"/>
      <c r="CT49" s="605"/>
      <c r="CU49" s="605"/>
      <c r="CV49" s="605"/>
      <c r="CW49" s="605"/>
      <c r="CX49" s="605"/>
      <c r="CY49" s="606"/>
      <c r="CZ49" s="607">
        <v>100</v>
      </c>
      <c r="DA49" s="608"/>
      <c r="DB49" s="608"/>
      <c r="DC49" s="609"/>
      <c r="DD49" s="610">
        <v>203470901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4"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353114</v>
      </c>
      <c r="R7" s="1134"/>
      <c r="S7" s="1134"/>
      <c r="T7" s="1134"/>
      <c r="U7" s="1134"/>
      <c r="V7" s="1134">
        <v>349889</v>
      </c>
      <c r="W7" s="1134"/>
      <c r="X7" s="1134"/>
      <c r="Y7" s="1134"/>
      <c r="Z7" s="1134"/>
      <c r="AA7" s="1134">
        <v>3225</v>
      </c>
      <c r="AB7" s="1134"/>
      <c r="AC7" s="1134"/>
      <c r="AD7" s="1134"/>
      <c r="AE7" s="1135"/>
      <c r="AF7" s="1136">
        <v>2232</v>
      </c>
      <c r="AG7" s="1137"/>
      <c r="AH7" s="1137"/>
      <c r="AI7" s="1137"/>
      <c r="AJ7" s="1138"/>
      <c r="AK7" s="1120">
        <v>5895</v>
      </c>
      <c r="AL7" s="1121"/>
      <c r="AM7" s="1121"/>
      <c r="AN7" s="1121"/>
      <c r="AO7" s="1121"/>
      <c r="AP7" s="1121">
        <v>449833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0</v>
      </c>
      <c r="CI7" s="1118"/>
      <c r="CJ7" s="1118"/>
      <c r="CK7" s="1118"/>
      <c r="CL7" s="1119"/>
      <c r="CM7" s="1117">
        <v>527</v>
      </c>
      <c r="CN7" s="1118"/>
      <c r="CO7" s="1118"/>
      <c r="CP7" s="1118"/>
      <c r="CQ7" s="1119"/>
      <c r="CR7" s="1117">
        <v>500</v>
      </c>
      <c r="CS7" s="1118"/>
      <c r="CT7" s="1118"/>
      <c r="CU7" s="1118"/>
      <c r="CV7" s="1119"/>
      <c r="CW7" s="1117">
        <v>53</v>
      </c>
      <c r="CX7" s="1118"/>
      <c r="CY7" s="1118"/>
      <c r="CZ7" s="1118"/>
      <c r="DA7" s="1119"/>
      <c r="DB7" s="1117" t="s">
        <v>553</v>
      </c>
      <c r="DC7" s="1118"/>
      <c r="DD7" s="1118"/>
      <c r="DE7" s="1118"/>
      <c r="DF7" s="1119"/>
      <c r="DG7" s="1117" t="s">
        <v>552</v>
      </c>
      <c r="DH7" s="1118"/>
      <c r="DI7" s="1118"/>
      <c r="DJ7" s="1118"/>
      <c r="DK7" s="1119"/>
      <c r="DL7" s="1117" t="s">
        <v>552</v>
      </c>
      <c r="DM7" s="1118"/>
      <c r="DN7" s="1118"/>
      <c r="DO7" s="1118"/>
      <c r="DP7" s="1119"/>
      <c r="DQ7" s="1117" t="s">
        <v>552</v>
      </c>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514</v>
      </c>
      <c r="R8" s="1073"/>
      <c r="S8" s="1073"/>
      <c r="T8" s="1073"/>
      <c r="U8" s="1073"/>
      <c r="V8" s="1073">
        <v>514</v>
      </c>
      <c r="W8" s="1073"/>
      <c r="X8" s="1073"/>
      <c r="Y8" s="1073"/>
      <c r="Z8" s="1073"/>
      <c r="AA8" s="1074" t="s">
        <v>479</v>
      </c>
      <c r="AB8" s="1049"/>
      <c r="AC8" s="1049"/>
      <c r="AD8" s="1049"/>
      <c r="AE8" s="1050"/>
      <c r="AF8" s="1048" t="s">
        <v>112</v>
      </c>
      <c r="AG8" s="1049"/>
      <c r="AH8" s="1049"/>
      <c r="AI8" s="1049"/>
      <c r="AJ8" s="1050"/>
      <c r="AK8" s="1115">
        <v>61</v>
      </c>
      <c r="AL8" s="1116"/>
      <c r="AM8" s="1116"/>
      <c r="AN8" s="1116"/>
      <c r="AO8" s="1116"/>
      <c r="AP8" s="1116">
        <v>60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-3</v>
      </c>
      <c r="CI8" s="1019"/>
      <c r="CJ8" s="1019"/>
      <c r="CK8" s="1019"/>
      <c r="CL8" s="1020"/>
      <c r="CM8" s="1018">
        <v>391</v>
      </c>
      <c r="CN8" s="1019"/>
      <c r="CO8" s="1019"/>
      <c r="CP8" s="1019"/>
      <c r="CQ8" s="1020"/>
      <c r="CR8" s="1018">
        <v>300</v>
      </c>
      <c r="CS8" s="1019"/>
      <c r="CT8" s="1019"/>
      <c r="CU8" s="1019"/>
      <c r="CV8" s="1020"/>
      <c r="CW8" s="1018">
        <v>149</v>
      </c>
      <c r="CX8" s="1019"/>
      <c r="CY8" s="1019"/>
      <c r="CZ8" s="1019"/>
      <c r="DA8" s="1020"/>
      <c r="DB8" s="1018" t="s">
        <v>553</v>
      </c>
      <c r="DC8" s="1019"/>
      <c r="DD8" s="1019"/>
      <c r="DE8" s="1019"/>
      <c r="DF8" s="1020"/>
      <c r="DG8" s="1018" t="s">
        <v>552</v>
      </c>
      <c r="DH8" s="1019"/>
      <c r="DI8" s="1019"/>
      <c r="DJ8" s="1019"/>
      <c r="DK8" s="1020"/>
      <c r="DL8" s="1018" t="s">
        <v>552</v>
      </c>
      <c r="DM8" s="1019"/>
      <c r="DN8" s="1019"/>
      <c r="DO8" s="1019"/>
      <c r="DP8" s="1020"/>
      <c r="DQ8" s="1018" t="s">
        <v>552</v>
      </c>
      <c r="DR8" s="1019"/>
      <c r="DS8" s="1019"/>
      <c r="DT8" s="1019"/>
      <c r="DU8" s="1020"/>
      <c r="DV8" s="1021"/>
      <c r="DW8" s="1022"/>
      <c r="DX8" s="1022"/>
      <c r="DY8" s="1022"/>
      <c r="DZ8" s="1023"/>
      <c r="EA8" s="207"/>
    </row>
    <row r="9" spans="1:131" s="208" customFormat="1" ht="26.25" customHeight="1">
      <c r="A9" s="214">
        <v>3</v>
      </c>
      <c r="B9" s="1066" t="s">
        <v>366</v>
      </c>
      <c r="C9" s="1067"/>
      <c r="D9" s="1067"/>
      <c r="E9" s="1067"/>
      <c r="F9" s="1067"/>
      <c r="G9" s="1067"/>
      <c r="H9" s="1067"/>
      <c r="I9" s="1067"/>
      <c r="J9" s="1067"/>
      <c r="K9" s="1067"/>
      <c r="L9" s="1067"/>
      <c r="M9" s="1067"/>
      <c r="N9" s="1067"/>
      <c r="O9" s="1067"/>
      <c r="P9" s="1068"/>
      <c r="Q9" s="1072">
        <v>4016</v>
      </c>
      <c r="R9" s="1073"/>
      <c r="S9" s="1073"/>
      <c r="T9" s="1073"/>
      <c r="U9" s="1073"/>
      <c r="V9" s="1073">
        <v>4016</v>
      </c>
      <c r="W9" s="1073"/>
      <c r="X9" s="1073"/>
      <c r="Y9" s="1073"/>
      <c r="Z9" s="1073"/>
      <c r="AA9" s="1074" t="s">
        <v>479</v>
      </c>
      <c r="AB9" s="1049"/>
      <c r="AC9" s="1049"/>
      <c r="AD9" s="1049"/>
      <c r="AE9" s="1050"/>
      <c r="AF9" s="1048" t="s">
        <v>112</v>
      </c>
      <c r="AG9" s="1049"/>
      <c r="AH9" s="1049"/>
      <c r="AI9" s="1049"/>
      <c r="AJ9" s="1050"/>
      <c r="AK9" s="1115">
        <v>1012</v>
      </c>
      <c r="AL9" s="1116"/>
      <c r="AM9" s="1116"/>
      <c r="AN9" s="1116"/>
      <c r="AO9" s="1116"/>
      <c r="AP9" s="1116">
        <v>7051</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543</v>
      </c>
      <c r="BT9" s="1044"/>
      <c r="BU9" s="1044"/>
      <c r="BV9" s="1044"/>
      <c r="BW9" s="1044"/>
      <c r="BX9" s="1044"/>
      <c r="BY9" s="1044"/>
      <c r="BZ9" s="1044"/>
      <c r="CA9" s="1044"/>
      <c r="CB9" s="1044"/>
      <c r="CC9" s="1044"/>
      <c r="CD9" s="1044"/>
      <c r="CE9" s="1044"/>
      <c r="CF9" s="1044"/>
      <c r="CG9" s="1045"/>
      <c r="CH9" s="1018">
        <v>-8</v>
      </c>
      <c r="CI9" s="1019"/>
      <c r="CJ9" s="1019"/>
      <c r="CK9" s="1019"/>
      <c r="CL9" s="1020"/>
      <c r="CM9" s="1018">
        <v>98</v>
      </c>
      <c r="CN9" s="1019"/>
      <c r="CO9" s="1019"/>
      <c r="CP9" s="1019"/>
      <c r="CQ9" s="1020"/>
      <c r="CR9" s="1018">
        <v>13</v>
      </c>
      <c r="CS9" s="1019"/>
      <c r="CT9" s="1019"/>
      <c r="CU9" s="1019"/>
      <c r="CV9" s="1020"/>
      <c r="CW9" s="1018" t="s">
        <v>552</v>
      </c>
      <c r="CX9" s="1019"/>
      <c r="CY9" s="1019"/>
      <c r="CZ9" s="1019"/>
      <c r="DA9" s="1020"/>
      <c r="DB9" s="1018" t="s">
        <v>552</v>
      </c>
      <c r="DC9" s="1019"/>
      <c r="DD9" s="1019"/>
      <c r="DE9" s="1019"/>
      <c r="DF9" s="1020"/>
      <c r="DG9" s="1018" t="s">
        <v>552</v>
      </c>
      <c r="DH9" s="1019"/>
      <c r="DI9" s="1019"/>
      <c r="DJ9" s="1019"/>
      <c r="DK9" s="1020"/>
      <c r="DL9" s="1018" t="s">
        <v>552</v>
      </c>
      <c r="DM9" s="1019"/>
      <c r="DN9" s="1019"/>
      <c r="DO9" s="1019"/>
      <c r="DP9" s="1020"/>
      <c r="DQ9" s="1018" t="s">
        <v>553</v>
      </c>
      <c r="DR9" s="1019"/>
      <c r="DS9" s="1019"/>
      <c r="DT9" s="1019"/>
      <c r="DU9" s="1020"/>
      <c r="DV9" s="1021"/>
      <c r="DW9" s="1022"/>
      <c r="DX9" s="1022"/>
      <c r="DY9" s="1022"/>
      <c r="DZ9" s="1023"/>
      <c r="EA9" s="207"/>
    </row>
    <row r="10" spans="1:131" s="208" customFormat="1" ht="26.25" customHeight="1">
      <c r="A10" s="214">
        <v>4</v>
      </c>
      <c r="B10" s="1066" t="s">
        <v>367</v>
      </c>
      <c r="C10" s="1067"/>
      <c r="D10" s="1067"/>
      <c r="E10" s="1067"/>
      <c r="F10" s="1067"/>
      <c r="G10" s="1067"/>
      <c r="H10" s="1067"/>
      <c r="I10" s="1067"/>
      <c r="J10" s="1067"/>
      <c r="K10" s="1067"/>
      <c r="L10" s="1067"/>
      <c r="M10" s="1067"/>
      <c r="N10" s="1067"/>
      <c r="O10" s="1067"/>
      <c r="P10" s="1068"/>
      <c r="Q10" s="1072">
        <v>417</v>
      </c>
      <c r="R10" s="1073"/>
      <c r="S10" s="1073"/>
      <c r="T10" s="1073"/>
      <c r="U10" s="1073"/>
      <c r="V10" s="1073">
        <v>256</v>
      </c>
      <c r="W10" s="1073"/>
      <c r="X10" s="1073"/>
      <c r="Y10" s="1073"/>
      <c r="Z10" s="1073"/>
      <c r="AA10" s="1073">
        <v>162</v>
      </c>
      <c r="AB10" s="1073"/>
      <c r="AC10" s="1073"/>
      <c r="AD10" s="1073"/>
      <c r="AE10" s="1074"/>
      <c r="AF10" s="1048">
        <v>162</v>
      </c>
      <c r="AG10" s="1049"/>
      <c r="AH10" s="1049"/>
      <c r="AI10" s="1049"/>
      <c r="AJ10" s="1050"/>
      <c r="AK10" s="1115">
        <v>6</v>
      </c>
      <c r="AL10" s="1116"/>
      <c r="AM10" s="1116"/>
      <c r="AN10" s="1116"/>
      <c r="AO10" s="1116"/>
      <c r="AP10" s="1116">
        <v>3029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544</v>
      </c>
      <c r="BT10" s="1044"/>
      <c r="BU10" s="1044"/>
      <c r="BV10" s="1044"/>
      <c r="BW10" s="1044"/>
      <c r="BX10" s="1044"/>
      <c r="BY10" s="1044"/>
      <c r="BZ10" s="1044"/>
      <c r="CA10" s="1044"/>
      <c r="CB10" s="1044"/>
      <c r="CC10" s="1044"/>
      <c r="CD10" s="1044"/>
      <c r="CE10" s="1044"/>
      <c r="CF10" s="1044"/>
      <c r="CG10" s="1045"/>
      <c r="CH10" s="1018">
        <v>-16</v>
      </c>
      <c r="CI10" s="1019"/>
      <c r="CJ10" s="1019"/>
      <c r="CK10" s="1019"/>
      <c r="CL10" s="1020"/>
      <c r="CM10" s="1018">
        <v>136</v>
      </c>
      <c r="CN10" s="1019"/>
      <c r="CO10" s="1019"/>
      <c r="CP10" s="1019"/>
      <c r="CQ10" s="1020"/>
      <c r="CR10" s="1018">
        <v>30</v>
      </c>
      <c r="CS10" s="1019"/>
      <c r="CT10" s="1019"/>
      <c r="CU10" s="1019"/>
      <c r="CV10" s="1020"/>
      <c r="CW10" s="1018">
        <v>164</v>
      </c>
      <c r="CX10" s="1019"/>
      <c r="CY10" s="1019"/>
      <c r="CZ10" s="1019"/>
      <c r="DA10" s="1020"/>
      <c r="DB10" s="1018" t="s">
        <v>552</v>
      </c>
      <c r="DC10" s="1019"/>
      <c r="DD10" s="1019"/>
      <c r="DE10" s="1019"/>
      <c r="DF10" s="1020"/>
      <c r="DG10" s="1018" t="s">
        <v>552</v>
      </c>
      <c r="DH10" s="1019"/>
      <c r="DI10" s="1019"/>
      <c r="DJ10" s="1019"/>
      <c r="DK10" s="1020"/>
      <c r="DL10" s="1018" t="s">
        <v>553</v>
      </c>
      <c r="DM10" s="1019"/>
      <c r="DN10" s="1019"/>
      <c r="DO10" s="1019"/>
      <c r="DP10" s="1020"/>
      <c r="DQ10" s="1018" t="s">
        <v>552</v>
      </c>
      <c r="DR10" s="1019"/>
      <c r="DS10" s="1019"/>
      <c r="DT10" s="1019"/>
      <c r="DU10" s="1020"/>
      <c r="DV10" s="1021"/>
      <c r="DW10" s="1022"/>
      <c r="DX10" s="1022"/>
      <c r="DY10" s="1022"/>
      <c r="DZ10" s="1023"/>
      <c r="EA10" s="207"/>
    </row>
    <row r="11" spans="1:131" s="208" customFormat="1" ht="26.25" customHeight="1">
      <c r="A11" s="214">
        <v>5</v>
      </c>
      <c r="B11" s="1066" t="s">
        <v>368</v>
      </c>
      <c r="C11" s="1067"/>
      <c r="D11" s="1067"/>
      <c r="E11" s="1067"/>
      <c r="F11" s="1067"/>
      <c r="G11" s="1067"/>
      <c r="H11" s="1067"/>
      <c r="I11" s="1067"/>
      <c r="J11" s="1067"/>
      <c r="K11" s="1067"/>
      <c r="L11" s="1067"/>
      <c r="M11" s="1067"/>
      <c r="N11" s="1067"/>
      <c r="O11" s="1067"/>
      <c r="P11" s="1068"/>
      <c r="Q11" s="1072">
        <v>49627</v>
      </c>
      <c r="R11" s="1073"/>
      <c r="S11" s="1073"/>
      <c r="T11" s="1073"/>
      <c r="U11" s="1073"/>
      <c r="V11" s="1073">
        <v>49627</v>
      </c>
      <c r="W11" s="1073"/>
      <c r="X11" s="1073"/>
      <c r="Y11" s="1073"/>
      <c r="Z11" s="1073"/>
      <c r="AA11" s="1073" t="s">
        <v>479</v>
      </c>
      <c r="AB11" s="1073"/>
      <c r="AC11" s="1073"/>
      <c r="AD11" s="1073"/>
      <c r="AE11" s="1074"/>
      <c r="AF11" s="1048" t="s">
        <v>112</v>
      </c>
      <c r="AG11" s="1049"/>
      <c r="AH11" s="1049"/>
      <c r="AI11" s="1049"/>
      <c r="AJ11" s="1050"/>
      <c r="AK11" s="1115">
        <v>38788</v>
      </c>
      <c r="AL11" s="1116"/>
      <c r="AM11" s="1116"/>
      <c r="AN11" s="1116"/>
      <c r="AO11" s="1116"/>
      <c r="AP11" s="1116" t="s">
        <v>479</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545</v>
      </c>
      <c r="BT11" s="1044"/>
      <c r="BU11" s="1044"/>
      <c r="BV11" s="1044"/>
      <c r="BW11" s="1044"/>
      <c r="BX11" s="1044"/>
      <c r="BY11" s="1044"/>
      <c r="BZ11" s="1044"/>
      <c r="CA11" s="1044"/>
      <c r="CB11" s="1044"/>
      <c r="CC11" s="1044"/>
      <c r="CD11" s="1044"/>
      <c r="CE11" s="1044"/>
      <c r="CF11" s="1044"/>
      <c r="CG11" s="1045"/>
      <c r="CH11" s="1018">
        <v>-35</v>
      </c>
      <c r="CI11" s="1019"/>
      <c r="CJ11" s="1019"/>
      <c r="CK11" s="1019"/>
      <c r="CL11" s="1020"/>
      <c r="CM11" s="1018">
        <v>1760</v>
      </c>
      <c r="CN11" s="1019"/>
      <c r="CO11" s="1019"/>
      <c r="CP11" s="1019"/>
      <c r="CQ11" s="1020"/>
      <c r="CR11" s="1018">
        <v>854</v>
      </c>
      <c r="CS11" s="1019"/>
      <c r="CT11" s="1019"/>
      <c r="CU11" s="1019"/>
      <c r="CV11" s="1020"/>
      <c r="CW11" s="1018" t="s">
        <v>552</v>
      </c>
      <c r="CX11" s="1019"/>
      <c r="CY11" s="1019"/>
      <c r="CZ11" s="1019"/>
      <c r="DA11" s="1020"/>
      <c r="DB11" s="1018" t="s">
        <v>553</v>
      </c>
      <c r="DC11" s="1019"/>
      <c r="DD11" s="1019"/>
      <c r="DE11" s="1019"/>
      <c r="DF11" s="1020"/>
      <c r="DG11" s="1018" t="s">
        <v>552</v>
      </c>
      <c r="DH11" s="1019"/>
      <c r="DI11" s="1019"/>
      <c r="DJ11" s="1019"/>
      <c r="DK11" s="1020"/>
      <c r="DL11" s="1018" t="s">
        <v>552</v>
      </c>
      <c r="DM11" s="1019"/>
      <c r="DN11" s="1019"/>
      <c r="DO11" s="1019"/>
      <c r="DP11" s="1020"/>
      <c r="DQ11" s="1018" t="s">
        <v>553</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546</v>
      </c>
      <c r="BT12" s="1044"/>
      <c r="BU12" s="1044"/>
      <c r="BV12" s="1044"/>
      <c r="BW12" s="1044"/>
      <c r="BX12" s="1044"/>
      <c r="BY12" s="1044"/>
      <c r="BZ12" s="1044"/>
      <c r="CA12" s="1044"/>
      <c r="CB12" s="1044"/>
      <c r="CC12" s="1044"/>
      <c r="CD12" s="1044"/>
      <c r="CE12" s="1044"/>
      <c r="CF12" s="1044"/>
      <c r="CG12" s="1045"/>
      <c r="CH12" s="1018">
        <v>59</v>
      </c>
      <c r="CI12" s="1019"/>
      <c r="CJ12" s="1019"/>
      <c r="CK12" s="1019"/>
      <c r="CL12" s="1020"/>
      <c r="CM12" s="1018">
        <v>4407</v>
      </c>
      <c r="CN12" s="1019"/>
      <c r="CO12" s="1019"/>
      <c r="CP12" s="1019"/>
      <c r="CQ12" s="1020"/>
      <c r="CR12" s="1018">
        <v>434</v>
      </c>
      <c r="CS12" s="1019"/>
      <c r="CT12" s="1019"/>
      <c r="CU12" s="1019"/>
      <c r="CV12" s="1020"/>
      <c r="CW12" s="1018">
        <v>332</v>
      </c>
      <c r="CX12" s="1019"/>
      <c r="CY12" s="1019"/>
      <c r="CZ12" s="1019"/>
      <c r="DA12" s="1020"/>
      <c r="DB12" s="1018" t="s">
        <v>552</v>
      </c>
      <c r="DC12" s="1019"/>
      <c r="DD12" s="1019"/>
      <c r="DE12" s="1019"/>
      <c r="DF12" s="1020"/>
      <c r="DG12" s="1018" t="s">
        <v>552</v>
      </c>
      <c r="DH12" s="1019"/>
      <c r="DI12" s="1019"/>
      <c r="DJ12" s="1019"/>
      <c r="DK12" s="1020"/>
      <c r="DL12" s="1018" t="s">
        <v>553</v>
      </c>
      <c r="DM12" s="1019"/>
      <c r="DN12" s="1019"/>
      <c r="DO12" s="1019"/>
      <c r="DP12" s="1020"/>
      <c r="DQ12" s="1018" t="s">
        <v>552</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547</v>
      </c>
      <c r="BT13" s="1044"/>
      <c r="BU13" s="1044"/>
      <c r="BV13" s="1044"/>
      <c r="BW13" s="1044"/>
      <c r="BX13" s="1044"/>
      <c r="BY13" s="1044"/>
      <c r="BZ13" s="1044"/>
      <c r="CA13" s="1044"/>
      <c r="CB13" s="1044"/>
      <c r="CC13" s="1044"/>
      <c r="CD13" s="1044"/>
      <c r="CE13" s="1044"/>
      <c r="CF13" s="1044"/>
      <c r="CG13" s="1045"/>
      <c r="CH13" s="1018">
        <v>12</v>
      </c>
      <c r="CI13" s="1019"/>
      <c r="CJ13" s="1019"/>
      <c r="CK13" s="1019"/>
      <c r="CL13" s="1020"/>
      <c r="CM13" s="1018">
        <v>188</v>
      </c>
      <c r="CN13" s="1019"/>
      <c r="CO13" s="1019"/>
      <c r="CP13" s="1019"/>
      <c r="CQ13" s="1020"/>
      <c r="CR13" s="1018">
        <v>30</v>
      </c>
      <c r="CS13" s="1019"/>
      <c r="CT13" s="1019"/>
      <c r="CU13" s="1019"/>
      <c r="CV13" s="1020"/>
      <c r="CW13" s="1018">
        <v>57</v>
      </c>
      <c r="CX13" s="1019"/>
      <c r="CY13" s="1019"/>
      <c r="CZ13" s="1019"/>
      <c r="DA13" s="1020"/>
      <c r="DB13" s="1018" t="s">
        <v>552</v>
      </c>
      <c r="DC13" s="1019"/>
      <c r="DD13" s="1019"/>
      <c r="DE13" s="1019"/>
      <c r="DF13" s="1020"/>
      <c r="DG13" s="1018" t="s">
        <v>552</v>
      </c>
      <c r="DH13" s="1019"/>
      <c r="DI13" s="1019"/>
      <c r="DJ13" s="1019"/>
      <c r="DK13" s="1020"/>
      <c r="DL13" s="1018" t="s">
        <v>552</v>
      </c>
      <c r="DM13" s="1019"/>
      <c r="DN13" s="1019"/>
      <c r="DO13" s="1019"/>
      <c r="DP13" s="1020"/>
      <c r="DQ13" s="1018" t="s">
        <v>552</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548</v>
      </c>
      <c r="BT14" s="1044"/>
      <c r="BU14" s="1044"/>
      <c r="BV14" s="1044"/>
      <c r="BW14" s="1044"/>
      <c r="BX14" s="1044"/>
      <c r="BY14" s="1044"/>
      <c r="BZ14" s="1044"/>
      <c r="CA14" s="1044"/>
      <c r="CB14" s="1044"/>
      <c r="CC14" s="1044"/>
      <c r="CD14" s="1044"/>
      <c r="CE14" s="1044"/>
      <c r="CF14" s="1044"/>
      <c r="CG14" s="1045"/>
      <c r="CH14" s="1018">
        <v>-58</v>
      </c>
      <c r="CI14" s="1019"/>
      <c r="CJ14" s="1019"/>
      <c r="CK14" s="1019"/>
      <c r="CL14" s="1020"/>
      <c r="CM14" s="1018">
        <v>458</v>
      </c>
      <c r="CN14" s="1019"/>
      <c r="CO14" s="1019"/>
      <c r="CP14" s="1019"/>
      <c r="CQ14" s="1020"/>
      <c r="CR14" s="1018">
        <v>10</v>
      </c>
      <c r="CS14" s="1019"/>
      <c r="CT14" s="1019"/>
      <c r="CU14" s="1019"/>
      <c r="CV14" s="1020"/>
      <c r="CW14" s="1018">
        <v>230</v>
      </c>
      <c r="CX14" s="1019"/>
      <c r="CY14" s="1019"/>
      <c r="CZ14" s="1019"/>
      <c r="DA14" s="1020"/>
      <c r="DB14" s="1018" t="s">
        <v>552</v>
      </c>
      <c r="DC14" s="1019"/>
      <c r="DD14" s="1019"/>
      <c r="DE14" s="1019"/>
      <c r="DF14" s="1020"/>
      <c r="DG14" s="1018" t="s">
        <v>552</v>
      </c>
      <c r="DH14" s="1019"/>
      <c r="DI14" s="1019"/>
      <c r="DJ14" s="1019"/>
      <c r="DK14" s="1020"/>
      <c r="DL14" s="1018" t="s">
        <v>552</v>
      </c>
      <c r="DM14" s="1019"/>
      <c r="DN14" s="1019"/>
      <c r="DO14" s="1019"/>
      <c r="DP14" s="1020"/>
      <c r="DQ14" s="1018" t="s">
        <v>552</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549</v>
      </c>
      <c r="BT15" s="1044"/>
      <c r="BU15" s="1044"/>
      <c r="BV15" s="1044"/>
      <c r="BW15" s="1044"/>
      <c r="BX15" s="1044"/>
      <c r="BY15" s="1044"/>
      <c r="BZ15" s="1044"/>
      <c r="CA15" s="1044"/>
      <c r="CB15" s="1044"/>
      <c r="CC15" s="1044"/>
      <c r="CD15" s="1044"/>
      <c r="CE15" s="1044"/>
      <c r="CF15" s="1044"/>
      <c r="CG15" s="1045"/>
      <c r="CH15" s="1018">
        <v>-9</v>
      </c>
      <c r="CI15" s="1019"/>
      <c r="CJ15" s="1019"/>
      <c r="CK15" s="1019"/>
      <c r="CL15" s="1020"/>
      <c r="CM15" s="1018">
        <v>300</v>
      </c>
      <c r="CN15" s="1019"/>
      <c r="CO15" s="1019"/>
      <c r="CP15" s="1019"/>
      <c r="CQ15" s="1020"/>
      <c r="CR15" s="1018">
        <v>1</v>
      </c>
      <c r="CS15" s="1019"/>
      <c r="CT15" s="1019"/>
      <c r="CU15" s="1019"/>
      <c r="CV15" s="1020"/>
      <c r="CW15" s="1018" t="s">
        <v>552</v>
      </c>
      <c r="CX15" s="1019"/>
      <c r="CY15" s="1019"/>
      <c r="CZ15" s="1019"/>
      <c r="DA15" s="1020"/>
      <c r="DB15" s="1018" t="s">
        <v>552</v>
      </c>
      <c r="DC15" s="1019"/>
      <c r="DD15" s="1019"/>
      <c r="DE15" s="1019"/>
      <c r="DF15" s="1020"/>
      <c r="DG15" s="1018" t="s">
        <v>552</v>
      </c>
      <c r="DH15" s="1019"/>
      <c r="DI15" s="1019"/>
      <c r="DJ15" s="1019"/>
      <c r="DK15" s="1020"/>
      <c r="DL15" s="1018" t="s">
        <v>552</v>
      </c>
      <c r="DM15" s="1019"/>
      <c r="DN15" s="1019"/>
      <c r="DO15" s="1019"/>
      <c r="DP15" s="1020"/>
      <c r="DQ15" s="1018" t="s">
        <v>552</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550</v>
      </c>
      <c r="BT16" s="1044"/>
      <c r="BU16" s="1044"/>
      <c r="BV16" s="1044"/>
      <c r="BW16" s="1044"/>
      <c r="BX16" s="1044"/>
      <c r="BY16" s="1044"/>
      <c r="BZ16" s="1044"/>
      <c r="CA16" s="1044"/>
      <c r="CB16" s="1044"/>
      <c r="CC16" s="1044"/>
      <c r="CD16" s="1044"/>
      <c r="CE16" s="1044"/>
      <c r="CF16" s="1044"/>
      <c r="CG16" s="1045"/>
      <c r="CH16" s="1018">
        <v>-27</v>
      </c>
      <c r="CI16" s="1019"/>
      <c r="CJ16" s="1019"/>
      <c r="CK16" s="1019"/>
      <c r="CL16" s="1020"/>
      <c r="CM16" s="1018">
        <v>385</v>
      </c>
      <c r="CN16" s="1019"/>
      <c r="CO16" s="1019"/>
      <c r="CP16" s="1019"/>
      <c r="CQ16" s="1020"/>
      <c r="CR16" s="1018">
        <v>300</v>
      </c>
      <c r="CS16" s="1019"/>
      <c r="CT16" s="1019"/>
      <c r="CU16" s="1019"/>
      <c r="CV16" s="1020"/>
      <c r="CW16" s="1018">
        <v>38</v>
      </c>
      <c r="CX16" s="1019"/>
      <c r="CY16" s="1019"/>
      <c r="CZ16" s="1019"/>
      <c r="DA16" s="1020"/>
      <c r="DB16" s="1018" t="s">
        <v>552</v>
      </c>
      <c r="DC16" s="1019"/>
      <c r="DD16" s="1019"/>
      <c r="DE16" s="1019"/>
      <c r="DF16" s="1020"/>
      <c r="DG16" s="1018" t="s">
        <v>552</v>
      </c>
      <c r="DH16" s="1019"/>
      <c r="DI16" s="1019"/>
      <c r="DJ16" s="1019"/>
      <c r="DK16" s="1020"/>
      <c r="DL16" s="1018" t="s">
        <v>552</v>
      </c>
      <c r="DM16" s="1019"/>
      <c r="DN16" s="1019"/>
      <c r="DO16" s="1019"/>
      <c r="DP16" s="1020"/>
      <c r="DQ16" s="1018" t="s">
        <v>552</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t="s">
        <v>554</v>
      </c>
      <c r="BS17" s="1043" t="s">
        <v>551</v>
      </c>
      <c r="BT17" s="1044"/>
      <c r="BU17" s="1044"/>
      <c r="BV17" s="1044"/>
      <c r="BW17" s="1044"/>
      <c r="BX17" s="1044"/>
      <c r="BY17" s="1044"/>
      <c r="BZ17" s="1044"/>
      <c r="CA17" s="1044"/>
      <c r="CB17" s="1044"/>
      <c r="CC17" s="1044"/>
      <c r="CD17" s="1044"/>
      <c r="CE17" s="1044"/>
      <c r="CF17" s="1044"/>
      <c r="CG17" s="1045"/>
      <c r="CH17" s="1018">
        <v>-841</v>
      </c>
      <c r="CI17" s="1019"/>
      <c r="CJ17" s="1019"/>
      <c r="CK17" s="1019"/>
      <c r="CL17" s="1020"/>
      <c r="CM17" s="1018">
        <v>-1379</v>
      </c>
      <c r="CN17" s="1019"/>
      <c r="CO17" s="1019"/>
      <c r="CP17" s="1019"/>
      <c r="CQ17" s="1020"/>
      <c r="CR17" s="1018">
        <v>304</v>
      </c>
      <c r="CS17" s="1019"/>
      <c r="CT17" s="1019"/>
      <c r="CU17" s="1019"/>
      <c r="CV17" s="1020"/>
      <c r="CW17" s="1018">
        <v>2057</v>
      </c>
      <c r="CX17" s="1019"/>
      <c r="CY17" s="1019"/>
      <c r="CZ17" s="1019"/>
      <c r="DA17" s="1020"/>
      <c r="DB17" s="1018">
        <v>20588</v>
      </c>
      <c r="DC17" s="1019"/>
      <c r="DD17" s="1019"/>
      <c r="DE17" s="1019"/>
      <c r="DF17" s="1020"/>
      <c r="DG17" s="1018" t="s">
        <v>552</v>
      </c>
      <c r="DH17" s="1019"/>
      <c r="DI17" s="1019"/>
      <c r="DJ17" s="1019"/>
      <c r="DK17" s="1020"/>
      <c r="DL17" s="1018" t="s">
        <v>552</v>
      </c>
      <c r="DM17" s="1019"/>
      <c r="DN17" s="1019"/>
      <c r="DO17" s="1019"/>
      <c r="DP17" s="1020"/>
      <c r="DQ17" s="1018" t="s">
        <v>552</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354593</v>
      </c>
      <c r="R23" s="1098"/>
      <c r="S23" s="1098"/>
      <c r="T23" s="1098"/>
      <c r="U23" s="1098"/>
      <c r="V23" s="1098">
        <v>351206</v>
      </c>
      <c r="W23" s="1098"/>
      <c r="X23" s="1098"/>
      <c r="Y23" s="1098"/>
      <c r="Z23" s="1098"/>
      <c r="AA23" s="1098">
        <v>3387</v>
      </c>
      <c r="AB23" s="1098"/>
      <c r="AC23" s="1098"/>
      <c r="AD23" s="1098"/>
      <c r="AE23" s="1099"/>
      <c r="AF23" s="1100">
        <v>2394</v>
      </c>
      <c r="AG23" s="1098"/>
      <c r="AH23" s="1098"/>
      <c r="AI23" s="1098"/>
      <c r="AJ23" s="1101"/>
      <c r="AK23" s="1102"/>
      <c r="AL23" s="1103"/>
      <c r="AM23" s="1103"/>
      <c r="AN23" s="1103"/>
      <c r="AO23" s="1103"/>
      <c r="AP23" s="1098">
        <v>459973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112010</v>
      </c>
      <c r="R28" s="1083"/>
      <c r="S28" s="1083"/>
      <c r="T28" s="1083"/>
      <c r="U28" s="1083"/>
      <c r="V28" s="1083">
        <v>111143</v>
      </c>
      <c r="W28" s="1083"/>
      <c r="X28" s="1083"/>
      <c r="Y28" s="1083"/>
      <c r="Z28" s="1083"/>
      <c r="AA28" s="1083">
        <v>867</v>
      </c>
      <c r="AB28" s="1083"/>
      <c r="AC28" s="1083"/>
      <c r="AD28" s="1083"/>
      <c r="AE28" s="1084"/>
      <c r="AF28" s="1085">
        <v>867</v>
      </c>
      <c r="AG28" s="1083"/>
      <c r="AH28" s="1083"/>
      <c r="AI28" s="1083"/>
      <c r="AJ28" s="1086"/>
      <c r="AK28" s="1087">
        <v>9282</v>
      </c>
      <c r="AL28" s="1075"/>
      <c r="AM28" s="1075"/>
      <c r="AN28" s="1075"/>
      <c r="AO28" s="1075"/>
      <c r="AP28" s="1075" t="s">
        <v>479</v>
      </c>
      <c r="AQ28" s="1075"/>
      <c r="AR28" s="1075"/>
      <c r="AS28" s="1075"/>
      <c r="AT28" s="1075"/>
      <c r="AU28" s="1075" t="s">
        <v>479</v>
      </c>
      <c r="AV28" s="1075"/>
      <c r="AW28" s="1075"/>
      <c r="AX28" s="1075"/>
      <c r="AY28" s="1075"/>
      <c r="AZ28" s="1076" t="s">
        <v>479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70310</v>
      </c>
      <c r="R29" s="1073"/>
      <c r="S29" s="1073"/>
      <c r="T29" s="1073"/>
      <c r="U29" s="1073"/>
      <c r="V29" s="1073">
        <v>68404</v>
      </c>
      <c r="W29" s="1073"/>
      <c r="X29" s="1073"/>
      <c r="Y29" s="1073"/>
      <c r="Z29" s="1073"/>
      <c r="AA29" s="1073">
        <v>1906</v>
      </c>
      <c r="AB29" s="1073"/>
      <c r="AC29" s="1073"/>
      <c r="AD29" s="1073"/>
      <c r="AE29" s="1074"/>
      <c r="AF29" s="1048">
        <v>1906</v>
      </c>
      <c r="AG29" s="1049"/>
      <c r="AH29" s="1049"/>
      <c r="AI29" s="1049"/>
      <c r="AJ29" s="1050"/>
      <c r="AK29" s="1009">
        <v>10141</v>
      </c>
      <c r="AL29" s="1000"/>
      <c r="AM29" s="1000"/>
      <c r="AN29" s="1000"/>
      <c r="AO29" s="1000"/>
      <c r="AP29" s="1000" t="s">
        <v>479</v>
      </c>
      <c r="AQ29" s="1000"/>
      <c r="AR29" s="1000"/>
      <c r="AS29" s="1000"/>
      <c r="AT29" s="1000"/>
      <c r="AU29" s="1000" t="s">
        <v>479</v>
      </c>
      <c r="AV29" s="1000"/>
      <c r="AW29" s="1000"/>
      <c r="AX29" s="1000"/>
      <c r="AY29" s="1000"/>
      <c r="AZ29" s="1071" t="s">
        <v>479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10838</v>
      </c>
      <c r="R30" s="1073"/>
      <c r="S30" s="1073"/>
      <c r="T30" s="1073"/>
      <c r="U30" s="1073"/>
      <c r="V30" s="1073">
        <v>10457</v>
      </c>
      <c r="W30" s="1073"/>
      <c r="X30" s="1073"/>
      <c r="Y30" s="1073"/>
      <c r="Z30" s="1073"/>
      <c r="AA30" s="1073">
        <v>381</v>
      </c>
      <c r="AB30" s="1073"/>
      <c r="AC30" s="1073"/>
      <c r="AD30" s="1073"/>
      <c r="AE30" s="1074"/>
      <c r="AF30" s="1048">
        <v>381</v>
      </c>
      <c r="AG30" s="1049"/>
      <c r="AH30" s="1049"/>
      <c r="AI30" s="1049"/>
      <c r="AJ30" s="1050"/>
      <c r="AK30" s="1009">
        <v>2256</v>
      </c>
      <c r="AL30" s="1000"/>
      <c r="AM30" s="1000"/>
      <c r="AN30" s="1000"/>
      <c r="AO30" s="1000"/>
      <c r="AP30" s="1000" t="s">
        <v>479</v>
      </c>
      <c r="AQ30" s="1000"/>
      <c r="AR30" s="1000"/>
      <c r="AS30" s="1000"/>
      <c r="AT30" s="1000"/>
      <c r="AU30" s="1000" t="s">
        <v>479</v>
      </c>
      <c r="AV30" s="1000"/>
      <c r="AW30" s="1000"/>
      <c r="AX30" s="1000"/>
      <c r="AY30" s="1000"/>
      <c r="AZ30" s="1071" t="s">
        <v>479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16661</v>
      </c>
      <c r="R31" s="1073"/>
      <c r="S31" s="1073"/>
      <c r="T31" s="1073"/>
      <c r="U31" s="1073"/>
      <c r="V31" s="1073">
        <v>14933</v>
      </c>
      <c r="W31" s="1073"/>
      <c r="X31" s="1073"/>
      <c r="Y31" s="1073"/>
      <c r="Z31" s="1073"/>
      <c r="AA31" s="1073">
        <v>1728</v>
      </c>
      <c r="AB31" s="1073"/>
      <c r="AC31" s="1073"/>
      <c r="AD31" s="1073"/>
      <c r="AE31" s="1074"/>
      <c r="AF31" s="1048">
        <v>9455</v>
      </c>
      <c r="AG31" s="1049"/>
      <c r="AH31" s="1049"/>
      <c r="AI31" s="1049"/>
      <c r="AJ31" s="1050"/>
      <c r="AK31" s="1009">
        <v>131</v>
      </c>
      <c r="AL31" s="1000"/>
      <c r="AM31" s="1000"/>
      <c r="AN31" s="1000"/>
      <c r="AO31" s="1000"/>
      <c r="AP31" s="1000">
        <v>29588</v>
      </c>
      <c r="AQ31" s="1000"/>
      <c r="AR31" s="1000"/>
      <c r="AS31" s="1000"/>
      <c r="AT31" s="1000"/>
      <c r="AU31" s="1000">
        <v>30</v>
      </c>
      <c r="AV31" s="1000"/>
      <c r="AW31" s="1000"/>
      <c r="AX31" s="1000"/>
      <c r="AY31" s="1000"/>
      <c r="AZ31" s="1071" t="s">
        <v>479</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29621</v>
      </c>
      <c r="R32" s="1073"/>
      <c r="S32" s="1073"/>
      <c r="T32" s="1073"/>
      <c r="U32" s="1073"/>
      <c r="V32" s="1073">
        <v>27918</v>
      </c>
      <c r="W32" s="1073"/>
      <c r="X32" s="1073"/>
      <c r="Y32" s="1073"/>
      <c r="Z32" s="1073"/>
      <c r="AA32" s="1073">
        <v>1704</v>
      </c>
      <c r="AB32" s="1073"/>
      <c r="AC32" s="1073"/>
      <c r="AD32" s="1073"/>
      <c r="AE32" s="1074"/>
      <c r="AF32" s="1048">
        <v>2679</v>
      </c>
      <c r="AG32" s="1049"/>
      <c r="AH32" s="1049"/>
      <c r="AI32" s="1049"/>
      <c r="AJ32" s="1050"/>
      <c r="AK32" s="1009">
        <v>8871</v>
      </c>
      <c r="AL32" s="1000"/>
      <c r="AM32" s="1000"/>
      <c r="AN32" s="1000"/>
      <c r="AO32" s="1000"/>
      <c r="AP32" s="1000">
        <v>259824</v>
      </c>
      <c r="AQ32" s="1000"/>
      <c r="AR32" s="1000"/>
      <c r="AS32" s="1000"/>
      <c r="AT32" s="1000"/>
      <c r="AU32" s="1000">
        <v>108087</v>
      </c>
      <c r="AV32" s="1000"/>
      <c r="AW32" s="1000"/>
      <c r="AX32" s="1000"/>
      <c r="AY32" s="1000"/>
      <c r="AZ32" s="1071" t="s">
        <v>479</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15289</v>
      </c>
      <c r="AG63" s="988"/>
      <c r="AH63" s="988"/>
      <c r="AI63" s="988"/>
      <c r="AJ63" s="1059"/>
      <c r="AK63" s="1060"/>
      <c r="AL63" s="992"/>
      <c r="AM63" s="992"/>
      <c r="AN63" s="992"/>
      <c r="AO63" s="992"/>
      <c r="AP63" s="988">
        <v>289412</v>
      </c>
      <c r="AQ63" s="988"/>
      <c r="AR63" s="988"/>
      <c r="AS63" s="988"/>
      <c r="AT63" s="988"/>
      <c r="AU63" s="988">
        <v>108117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392</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533</v>
      </c>
      <c r="C68" s="1015"/>
      <c r="D68" s="1015"/>
      <c r="E68" s="1015"/>
      <c r="F68" s="1015"/>
      <c r="G68" s="1015"/>
      <c r="H68" s="1015"/>
      <c r="I68" s="1015"/>
      <c r="J68" s="1015"/>
      <c r="K68" s="1015"/>
      <c r="L68" s="1015"/>
      <c r="M68" s="1015"/>
      <c r="N68" s="1015"/>
      <c r="O68" s="1015"/>
      <c r="P68" s="1016"/>
      <c r="Q68" s="1017">
        <v>71526</v>
      </c>
      <c r="R68" s="1011"/>
      <c r="S68" s="1011"/>
      <c r="T68" s="1011"/>
      <c r="U68" s="1011"/>
      <c r="V68" s="1011">
        <v>62395</v>
      </c>
      <c r="W68" s="1011"/>
      <c r="X68" s="1011"/>
      <c r="Y68" s="1011"/>
      <c r="Z68" s="1011"/>
      <c r="AA68" s="1011">
        <v>9131</v>
      </c>
      <c r="AB68" s="1011"/>
      <c r="AC68" s="1011"/>
      <c r="AD68" s="1011"/>
      <c r="AE68" s="1011"/>
      <c r="AF68" s="1011">
        <v>9131</v>
      </c>
      <c r="AG68" s="1011"/>
      <c r="AH68" s="1011"/>
      <c r="AI68" s="1011"/>
      <c r="AJ68" s="1011"/>
      <c r="AK68" s="1011" t="s">
        <v>479</v>
      </c>
      <c r="AL68" s="1011"/>
      <c r="AM68" s="1011"/>
      <c r="AN68" s="1011"/>
      <c r="AO68" s="1011"/>
      <c r="AP68" s="1011" t="s">
        <v>479</v>
      </c>
      <c r="AQ68" s="1011"/>
      <c r="AR68" s="1011"/>
      <c r="AS68" s="1011"/>
      <c r="AT68" s="1011"/>
      <c r="AU68" s="1011" t="s">
        <v>479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534</v>
      </c>
      <c r="C69" s="1004"/>
      <c r="D69" s="1004"/>
      <c r="E69" s="1004"/>
      <c r="F69" s="1004"/>
      <c r="G69" s="1004"/>
      <c r="H69" s="1004"/>
      <c r="I69" s="1004"/>
      <c r="J69" s="1004"/>
      <c r="K69" s="1004"/>
      <c r="L69" s="1004"/>
      <c r="M69" s="1004"/>
      <c r="N69" s="1004"/>
      <c r="O69" s="1004"/>
      <c r="P69" s="1005"/>
      <c r="Q69" s="1006">
        <v>26</v>
      </c>
      <c r="R69" s="1000"/>
      <c r="S69" s="1000"/>
      <c r="T69" s="1000"/>
      <c r="U69" s="1000"/>
      <c r="V69" s="1000">
        <v>20</v>
      </c>
      <c r="W69" s="1000"/>
      <c r="X69" s="1000"/>
      <c r="Y69" s="1000"/>
      <c r="Z69" s="1000"/>
      <c r="AA69" s="1000">
        <v>6</v>
      </c>
      <c r="AB69" s="1000"/>
      <c r="AC69" s="1000"/>
      <c r="AD69" s="1000"/>
      <c r="AE69" s="1000"/>
      <c r="AF69" s="1000">
        <v>6</v>
      </c>
      <c r="AG69" s="1000"/>
      <c r="AH69" s="1000"/>
      <c r="AI69" s="1000"/>
      <c r="AJ69" s="1000"/>
      <c r="AK69" s="1000" t="s">
        <v>479</v>
      </c>
      <c r="AL69" s="1000"/>
      <c r="AM69" s="1000"/>
      <c r="AN69" s="1000"/>
      <c r="AO69" s="1000"/>
      <c r="AP69" s="1000" t="s">
        <v>479</v>
      </c>
      <c r="AQ69" s="1000"/>
      <c r="AR69" s="1000"/>
      <c r="AS69" s="1000"/>
      <c r="AT69" s="1000"/>
      <c r="AU69" s="1000" t="s">
        <v>479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535</v>
      </c>
      <c r="C70" s="1004"/>
      <c r="D70" s="1004"/>
      <c r="E70" s="1004"/>
      <c r="F70" s="1004"/>
      <c r="G70" s="1004"/>
      <c r="H70" s="1004"/>
      <c r="I70" s="1004"/>
      <c r="J70" s="1004"/>
      <c r="K70" s="1004"/>
      <c r="L70" s="1004"/>
      <c r="M70" s="1004"/>
      <c r="N70" s="1004"/>
      <c r="O70" s="1004"/>
      <c r="P70" s="1005"/>
      <c r="Q70" s="1006">
        <v>208</v>
      </c>
      <c r="R70" s="1000"/>
      <c r="S70" s="1000"/>
      <c r="T70" s="1000"/>
      <c r="U70" s="1000"/>
      <c r="V70" s="1000">
        <v>187</v>
      </c>
      <c r="W70" s="1000"/>
      <c r="X70" s="1000"/>
      <c r="Y70" s="1000"/>
      <c r="Z70" s="1000"/>
      <c r="AA70" s="1000">
        <v>21</v>
      </c>
      <c r="AB70" s="1000"/>
      <c r="AC70" s="1000"/>
      <c r="AD70" s="1000"/>
      <c r="AE70" s="1000"/>
      <c r="AF70" s="1000">
        <v>21</v>
      </c>
      <c r="AG70" s="1000"/>
      <c r="AH70" s="1000"/>
      <c r="AI70" s="1000"/>
      <c r="AJ70" s="1000"/>
      <c r="AK70" s="1000" t="s">
        <v>479</v>
      </c>
      <c r="AL70" s="1000"/>
      <c r="AM70" s="1000"/>
      <c r="AN70" s="1000"/>
      <c r="AO70" s="1000"/>
      <c r="AP70" s="1000" t="s">
        <v>479</v>
      </c>
      <c r="AQ70" s="1000"/>
      <c r="AR70" s="1000"/>
      <c r="AS70" s="1000"/>
      <c r="AT70" s="1000"/>
      <c r="AU70" s="1000" t="s">
        <v>479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536</v>
      </c>
      <c r="C71" s="1004"/>
      <c r="D71" s="1004"/>
      <c r="E71" s="1004"/>
      <c r="F71" s="1004"/>
      <c r="G71" s="1004"/>
      <c r="H71" s="1004"/>
      <c r="I71" s="1004"/>
      <c r="J71" s="1004"/>
      <c r="K71" s="1004"/>
      <c r="L71" s="1004"/>
      <c r="M71" s="1004"/>
      <c r="N71" s="1004"/>
      <c r="O71" s="1004"/>
      <c r="P71" s="1005"/>
      <c r="Q71" s="1006">
        <v>1080473</v>
      </c>
      <c r="R71" s="1000"/>
      <c r="S71" s="1000"/>
      <c r="T71" s="1000"/>
      <c r="U71" s="1000"/>
      <c r="V71" s="1000">
        <v>1052361</v>
      </c>
      <c r="W71" s="1000"/>
      <c r="X71" s="1000"/>
      <c r="Y71" s="1000"/>
      <c r="Z71" s="1000"/>
      <c r="AA71" s="1000">
        <v>28112</v>
      </c>
      <c r="AB71" s="1000"/>
      <c r="AC71" s="1000"/>
      <c r="AD71" s="1000"/>
      <c r="AE71" s="1000"/>
      <c r="AF71" s="1000">
        <v>28112</v>
      </c>
      <c r="AG71" s="1000"/>
      <c r="AH71" s="1000"/>
      <c r="AI71" s="1000"/>
      <c r="AJ71" s="1000"/>
      <c r="AK71" s="1000">
        <v>14</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537</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479</v>
      </c>
      <c r="AL72" s="1000"/>
      <c r="AM72" s="1000"/>
      <c r="AN72" s="1000"/>
      <c r="AO72" s="1000"/>
      <c r="AP72" s="1000">
        <v>136632</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538</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479</v>
      </c>
      <c r="AL73" s="1000"/>
      <c r="AM73" s="1000"/>
      <c r="AN73" s="1000"/>
      <c r="AO73" s="1000"/>
      <c r="AP73" s="1000">
        <v>17196</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539</v>
      </c>
      <c r="C74" s="1004"/>
      <c r="D74" s="1004"/>
      <c r="E74" s="1004"/>
      <c r="F74" s="1004"/>
      <c r="G74" s="1004"/>
      <c r="H74" s="1004"/>
      <c r="I74" s="1004"/>
      <c r="J74" s="1004"/>
      <c r="K74" s="1004"/>
      <c r="L74" s="1004"/>
      <c r="M74" s="1004"/>
      <c r="N74" s="1004"/>
      <c r="O74" s="1004"/>
      <c r="P74" s="1005"/>
      <c r="Q74" s="1006">
        <v>1913</v>
      </c>
      <c r="R74" s="1000"/>
      <c r="S74" s="1000"/>
      <c r="T74" s="1000"/>
      <c r="U74" s="1000"/>
      <c r="V74" s="1000">
        <v>1851</v>
      </c>
      <c r="W74" s="1000"/>
      <c r="X74" s="1000"/>
      <c r="Y74" s="1000"/>
      <c r="Z74" s="1000"/>
      <c r="AA74" s="1000">
        <v>62</v>
      </c>
      <c r="AB74" s="1000"/>
      <c r="AC74" s="1000"/>
      <c r="AD74" s="1000"/>
      <c r="AE74" s="1000"/>
      <c r="AF74" s="1000">
        <v>62</v>
      </c>
      <c r="AG74" s="1000"/>
      <c r="AH74" s="1000"/>
      <c r="AI74" s="1000"/>
      <c r="AJ74" s="1000"/>
      <c r="AK74" s="1000">
        <v>80</v>
      </c>
      <c r="AL74" s="1000"/>
      <c r="AM74" s="1000"/>
      <c r="AN74" s="1000"/>
      <c r="AO74" s="1000"/>
      <c r="AP74" s="1000" t="s">
        <v>479</v>
      </c>
      <c r="AQ74" s="1000"/>
      <c r="AR74" s="1000"/>
      <c r="AS74" s="1000"/>
      <c r="AT74" s="1000"/>
      <c r="AU74" s="1000" t="s">
        <v>479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540</v>
      </c>
      <c r="C75" s="1004"/>
      <c r="D75" s="1004"/>
      <c r="E75" s="1004"/>
      <c r="F75" s="1004"/>
      <c r="G75" s="1004"/>
      <c r="H75" s="1004"/>
      <c r="I75" s="1004"/>
      <c r="J75" s="1004"/>
      <c r="K75" s="1004"/>
      <c r="L75" s="1004"/>
      <c r="M75" s="1004"/>
      <c r="N75" s="1004"/>
      <c r="O75" s="1004"/>
      <c r="P75" s="1005"/>
      <c r="Q75" s="1007">
        <v>2336</v>
      </c>
      <c r="R75" s="1008"/>
      <c r="S75" s="1008"/>
      <c r="T75" s="1008"/>
      <c r="U75" s="1009"/>
      <c r="V75" s="1010">
        <v>2165</v>
      </c>
      <c r="W75" s="1008"/>
      <c r="X75" s="1008"/>
      <c r="Y75" s="1008"/>
      <c r="Z75" s="1009"/>
      <c r="AA75" s="1010">
        <v>172</v>
      </c>
      <c r="AB75" s="1008"/>
      <c r="AC75" s="1008"/>
      <c r="AD75" s="1008"/>
      <c r="AE75" s="1009"/>
      <c r="AF75" s="1010">
        <v>172</v>
      </c>
      <c r="AG75" s="1008"/>
      <c r="AH75" s="1008"/>
      <c r="AI75" s="1008"/>
      <c r="AJ75" s="1009"/>
      <c r="AK75" s="1010">
        <v>6</v>
      </c>
      <c r="AL75" s="1008"/>
      <c r="AM75" s="1008"/>
      <c r="AN75" s="1008"/>
      <c r="AO75" s="1009"/>
      <c r="AP75" s="1010">
        <v>68</v>
      </c>
      <c r="AQ75" s="1008"/>
      <c r="AR75" s="1008"/>
      <c r="AS75" s="1008"/>
      <c r="AT75" s="1009"/>
      <c r="AU75" s="1010" t="s">
        <v>479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79252</v>
      </c>
      <c r="AG88" s="988"/>
      <c r="AH88" s="988"/>
      <c r="AI88" s="988"/>
      <c r="AJ88" s="988"/>
      <c r="AK88" s="992"/>
      <c r="AL88" s="992"/>
      <c r="AM88" s="992"/>
      <c r="AN88" s="992"/>
      <c r="AO88" s="992"/>
      <c r="AP88" s="988">
        <v>153896</v>
      </c>
      <c r="AQ88" s="988"/>
      <c r="AR88" s="988"/>
      <c r="AS88" s="988"/>
      <c r="AT88" s="988"/>
      <c r="AU88" s="988" t="s">
        <v>479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2776</v>
      </c>
      <c r="CS102" s="980"/>
      <c r="CT102" s="980"/>
      <c r="CU102" s="980"/>
      <c r="CV102" s="981"/>
      <c r="CW102" s="979">
        <v>3080</v>
      </c>
      <c r="CX102" s="980"/>
      <c r="CY102" s="980"/>
      <c r="CZ102" s="980"/>
      <c r="DA102" s="981"/>
      <c r="DB102" s="979">
        <v>20588</v>
      </c>
      <c r="DC102" s="980"/>
      <c r="DD102" s="980"/>
      <c r="DE102" s="980"/>
      <c r="DF102" s="981"/>
      <c r="DG102" s="979" t="s">
        <v>479</v>
      </c>
      <c r="DH102" s="980"/>
      <c r="DI102" s="980"/>
      <c r="DJ102" s="980"/>
      <c r="DK102" s="981"/>
      <c r="DL102" s="979" t="s">
        <v>479</v>
      </c>
      <c r="DM102" s="980"/>
      <c r="DN102" s="980"/>
      <c r="DO102" s="980"/>
      <c r="DP102" s="981"/>
      <c r="DQ102" s="979" t="s">
        <v>479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29259945</v>
      </c>
      <c r="AB110" s="916"/>
      <c r="AC110" s="916"/>
      <c r="AD110" s="916"/>
      <c r="AE110" s="917"/>
      <c r="AF110" s="918">
        <v>28830462</v>
      </c>
      <c r="AG110" s="916"/>
      <c r="AH110" s="916"/>
      <c r="AI110" s="916"/>
      <c r="AJ110" s="917"/>
      <c r="AK110" s="918">
        <v>28616589</v>
      </c>
      <c r="AL110" s="916"/>
      <c r="AM110" s="916"/>
      <c r="AN110" s="916"/>
      <c r="AO110" s="917"/>
      <c r="AP110" s="919">
        <v>17.3</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422719287</v>
      </c>
      <c r="BR110" s="863"/>
      <c r="BS110" s="863"/>
      <c r="BT110" s="863"/>
      <c r="BU110" s="863"/>
      <c r="BV110" s="863">
        <v>445590644</v>
      </c>
      <c r="BW110" s="863"/>
      <c r="BX110" s="863"/>
      <c r="BY110" s="863"/>
      <c r="BZ110" s="863"/>
      <c r="CA110" s="863">
        <v>459973388</v>
      </c>
      <c r="CB110" s="863"/>
      <c r="CC110" s="863"/>
      <c r="CD110" s="863"/>
      <c r="CE110" s="863"/>
      <c r="CF110" s="887">
        <v>277.39999999999998</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868745</v>
      </c>
      <c r="DH110" s="863"/>
      <c r="DI110" s="863"/>
      <c r="DJ110" s="863"/>
      <c r="DK110" s="863"/>
      <c r="DL110" s="863">
        <v>764010</v>
      </c>
      <c r="DM110" s="863"/>
      <c r="DN110" s="863"/>
      <c r="DO110" s="863"/>
      <c r="DP110" s="863"/>
      <c r="DQ110" s="863">
        <v>658203</v>
      </c>
      <c r="DR110" s="863"/>
      <c r="DS110" s="863"/>
      <c r="DT110" s="863"/>
      <c r="DU110" s="863"/>
      <c r="DV110" s="864">
        <v>0.4</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9359339</v>
      </c>
      <c r="BR111" s="835"/>
      <c r="BS111" s="835"/>
      <c r="BT111" s="835"/>
      <c r="BU111" s="835"/>
      <c r="BV111" s="835">
        <v>849989</v>
      </c>
      <c r="BW111" s="835"/>
      <c r="BX111" s="835"/>
      <c r="BY111" s="835"/>
      <c r="BZ111" s="835"/>
      <c r="CA111" s="835">
        <v>785285</v>
      </c>
      <c r="CB111" s="835"/>
      <c r="CC111" s="835"/>
      <c r="CD111" s="835"/>
      <c r="CE111" s="835"/>
      <c r="CF111" s="896">
        <v>0.5</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v>84183</v>
      </c>
      <c r="DR111" s="835"/>
      <c r="DS111" s="835"/>
      <c r="DT111" s="835"/>
      <c r="DU111" s="835"/>
      <c r="DV111" s="812">
        <v>0.1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4981510</v>
      </c>
      <c r="AB112" s="798"/>
      <c r="AC112" s="798"/>
      <c r="AD112" s="798"/>
      <c r="AE112" s="799"/>
      <c r="AF112" s="800">
        <v>5808177</v>
      </c>
      <c r="AG112" s="798"/>
      <c r="AH112" s="798"/>
      <c r="AI112" s="798"/>
      <c r="AJ112" s="799"/>
      <c r="AK112" s="800">
        <v>6474843</v>
      </c>
      <c r="AL112" s="798"/>
      <c r="AM112" s="798"/>
      <c r="AN112" s="798"/>
      <c r="AO112" s="799"/>
      <c r="AP112" s="845">
        <v>3.9</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110321870</v>
      </c>
      <c r="BR112" s="835"/>
      <c r="BS112" s="835"/>
      <c r="BT112" s="835"/>
      <c r="BU112" s="835"/>
      <c r="BV112" s="835">
        <v>108518503</v>
      </c>
      <c r="BW112" s="835"/>
      <c r="BX112" s="835"/>
      <c r="BY112" s="835"/>
      <c r="BZ112" s="835"/>
      <c r="CA112" s="835">
        <v>108116534</v>
      </c>
      <c r="CB112" s="835"/>
      <c r="CC112" s="835"/>
      <c r="CD112" s="835"/>
      <c r="CE112" s="835"/>
      <c r="CF112" s="896">
        <v>65.2</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6519243</v>
      </c>
      <c r="AB113" s="944"/>
      <c r="AC113" s="944"/>
      <c r="AD113" s="944"/>
      <c r="AE113" s="945"/>
      <c r="AF113" s="946">
        <v>6601983</v>
      </c>
      <c r="AG113" s="944"/>
      <c r="AH113" s="944"/>
      <c r="AI113" s="944"/>
      <c r="AJ113" s="945"/>
      <c r="AK113" s="946">
        <v>6868686</v>
      </c>
      <c r="AL113" s="944"/>
      <c r="AM113" s="944"/>
      <c r="AN113" s="944"/>
      <c r="AO113" s="945"/>
      <c r="AP113" s="947">
        <v>4.0999999999999996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90475</v>
      </c>
      <c r="BR113" s="835"/>
      <c r="BS113" s="835"/>
      <c r="BT113" s="835"/>
      <c r="BU113" s="835"/>
      <c r="BV113" s="835">
        <v>32649</v>
      </c>
      <c r="BW113" s="835"/>
      <c r="BX113" s="835"/>
      <c r="BY113" s="835"/>
      <c r="BZ113" s="835"/>
      <c r="CA113" s="835">
        <v>9711</v>
      </c>
      <c r="CB113" s="835"/>
      <c r="CC113" s="835"/>
      <c r="CD113" s="835"/>
      <c r="CE113" s="835"/>
      <c r="CF113" s="896">
        <v>0</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39390031</v>
      </c>
      <c r="BR114" s="835"/>
      <c r="BS114" s="835"/>
      <c r="BT114" s="835"/>
      <c r="BU114" s="835"/>
      <c r="BV114" s="835">
        <v>35068508</v>
      </c>
      <c r="BW114" s="835"/>
      <c r="BX114" s="835"/>
      <c r="BY114" s="835"/>
      <c r="BZ114" s="835"/>
      <c r="CA114" s="835">
        <v>35139103</v>
      </c>
      <c r="CB114" s="835"/>
      <c r="CC114" s="835"/>
      <c r="CD114" s="835"/>
      <c r="CE114" s="835"/>
      <c r="CF114" s="896">
        <v>21.2</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177921</v>
      </c>
      <c r="AB115" s="944"/>
      <c r="AC115" s="944"/>
      <c r="AD115" s="944"/>
      <c r="AE115" s="945"/>
      <c r="AF115" s="946">
        <v>176914</v>
      </c>
      <c r="AG115" s="944"/>
      <c r="AH115" s="944"/>
      <c r="AI115" s="944"/>
      <c r="AJ115" s="945"/>
      <c r="AK115" s="946">
        <v>175891</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v>1212260</v>
      </c>
      <c r="BW115" s="835"/>
      <c r="BX115" s="835"/>
      <c r="BY115" s="835"/>
      <c r="BZ115" s="835"/>
      <c r="CA115" s="835">
        <v>1956046</v>
      </c>
      <c r="CB115" s="835"/>
      <c r="CC115" s="835"/>
      <c r="CD115" s="835"/>
      <c r="CE115" s="835"/>
      <c r="CF115" s="896">
        <v>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8361535</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129059</v>
      </c>
      <c r="DH116" s="798"/>
      <c r="DI116" s="798"/>
      <c r="DJ116" s="798"/>
      <c r="DK116" s="799"/>
      <c r="DL116" s="800">
        <v>85979</v>
      </c>
      <c r="DM116" s="798"/>
      <c r="DN116" s="798"/>
      <c r="DO116" s="798"/>
      <c r="DP116" s="799"/>
      <c r="DQ116" s="800">
        <v>42899</v>
      </c>
      <c r="DR116" s="798"/>
      <c r="DS116" s="798"/>
      <c r="DT116" s="798"/>
      <c r="DU116" s="799"/>
      <c r="DV116" s="845">
        <v>0</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40938619</v>
      </c>
      <c r="AB117" s="930"/>
      <c r="AC117" s="930"/>
      <c r="AD117" s="930"/>
      <c r="AE117" s="931"/>
      <c r="AF117" s="932">
        <v>41417536</v>
      </c>
      <c r="AG117" s="930"/>
      <c r="AH117" s="930"/>
      <c r="AI117" s="930"/>
      <c r="AJ117" s="931"/>
      <c r="AK117" s="932">
        <v>42136009</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123734</v>
      </c>
      <c r="AB119" s="916"/>
      <c r="AC119" s="916"/>
      <c r="AD119" s="916"/>
      <c r="AE119" s="917"/>
      <c r="AF119" s="918">
        <v>123785</v>
      </c>
      <c r="AG119" s="916"/>
      <c r="AH119" s="916"/>
      <c r="AI119" s="916"/>
      <c r="AJ119" s="917"/>
      <c r="AK119" s="918">
        <v>123836</v>
      </c>
      <c r="AL119" s="916"/>
      <c r="AM119" s="916"/>
      <c r="AN119" s="916"/>
      <c r="AO119" s="917"/>
      <c r="AP119" s="919">
        <v>0.1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581881002</v>
      </c>
      <c r="BR119" s="866"/>
      <c r="BS119" s="866"/>
      <c r="BT119" s="866"/>
      <c r="BU119" s="866"/>
      <c r="BV119" s="866">
        <v>591272553</v>
      </c>
      <c r="BW119" s="866"/>
      <c r="BX119" s="866"/>
      <c r="BY119" s="866"/>
      <c r="BZ119" s="866"/>
      <c r="CA119" s="866">
        <v>605980067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7653</v>
      </c>
      <c r="AB120" s="798"/>
      <c r="AC120" s="798"/>
      <c r="AD120" s="798"/>
      <c r="AE120" s="799"/>
      <c r="AF120" s="800">
        <v>7653</v>
      </c>
      <c r="AG120" s="798"/>
      <c r="AH120" s="798"/>
      <c r="AI120" s="798"/>
      <c r="AJ120" s="799"/>
      <c r="AK120" s="800">
        <v>7653</v>
      </c>
      <c r="AL120" s="798"/>
      <c r="AM120" s="798"/>
      <c r="AN120" s="798"/>
      <c r="AO120" s="799"/>
      <c r="AP120" s="845">
        <v>0</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61942768</v>
      </c>
      <c r="BR120" s="863"/>
      <c r="BS120" s="863"/>
      <c r="BT120" s="863"/>
      <c r="BU120" s="863"/>
      <c r="BV120" s="863">
        <v>67089400</v>
      </c>
      <c r="BW120" s="863"/>
      <c r="BX120" s="863"/>
      <c r="BY120" s="863"/>
      <c r="BZ120" s="863"/>
      <c r="CA120" s="863">
        <v>69002934</v>
      </c>
      <c r="CB120" s="863"/>
      <c r="CC120" s="863"/>
      <c r="CD120" s="863"/>
      <c r="CE120" s="863"/>
      <c r="CF120" s="887">
        <v>41.6</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110240699</v>
      </c>
      <c r="DH120" s="863"/>
      <c r="DI120" s="863"/>
      <c r="DJ120" s="863"/>
      <c r="DK120" s="863"/>
      <c r="DL120" s="863">
        <v>108490767</v>
      </c>
      <c r="DM120" s="863"/>
      <c r="DN120" s="863"/>
      <c r="DO120" s="863"/>
      <c r="DP120" s="863"/>
      <c r="DQ120" s="863">
        <v>108086947</v>
      </c>
      <c r="DR120" s="863"/>
      <c r="DS120" s="863"/>
      <c r="DT120" s="863"/>
      <c r="DU120" s="863"/>
      <c r="DV120" s="864">
        <v>65.2</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125941761</v>
      </c>
      <c r="BR121" s="835"/>
      <c r="BS121" s="835"/>
      <c r="BT121" s="835"/>
      <c r="BU121" s="835"/>
      <c r="BV121" s="835">
        <v>133346414</v>
      </c>
      <c r="BW121" s="835"/>
      <c r="BX121" s="835"/>
      <c r="BY121" s="835"/>
      <c r="BZ121" s="835"/>
      <c r="CA121" s="835">
        <v>132213364</v>
      </c>
      <c r="CB121" s="835"/>
      <c r="CC121" s="835"/>
      <c r="CD121" s="835"/>
      <c r="CE121" s="835"/>
      <c r="CF121" s="896">
        <v>79.7</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81171</v>
      </c>
      <c r="DH121" s="835"/>
      <c r="DI121" s="835"/>
      <c r="DJ121" s="835"/>
      <c r="DK121" s="835"/>
      <c r="DL121" s="835">
        <v>27736</v>
      </c>
      <c r="DM121" s="835"/>
      <c r="DN121" s="835"/>
      <c r="DO121" s="835"/>
      <c r="DP121" s="835"/>
      <c r="DQ121" s="835">
        <v>29587</v>
      </c>
      <c r="DR121" s="835"/>
      <c r="DS121" s="835"/>
      <c r="DT121" s="835"/>
      <c r="DU121" s="835"/>
      <c r="DV121" s="812">
        <v>0</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357617177</v>
      </c>
      <c r="BR122" s="866"/>
      <c r="BS122" s="866"/>
      <c r="BT122" s="866"/>
      <c r="BU122" s="866"/>
      <c r="BV122" s="866">
        <v>364918660</v>
      </c>
      <c r="BW122" s="866"/>
      <c r="BX122" s="866"/>
      <c r="BY122" s="866"/>
      <c r="BZ122" s="866"/>
      <c r="CA122" s="866">
        <v>375606406</v>
      </c>
      <c r="CB122" s="866"/>
      <c r="CC122" s="866"/>
      <c r="CD122" s="866"/>
      <c r="CE122" s="866"/>
      <c r="CF122" s="867">
        <v>226.5</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46534</v>
      </c>
      <c r="AB123" s="798"/>
      <c r="AC123" s="798"/>
      <c r="AD123" s="798"/>
      <c r="AE123" s="799"/>
      <c r="AF123" s="800">
        <v>45476</v>
      </c>
      <c r="AG123" s="798"/>
      <c r="AH123" s="798"/>
      <c r="AI123" s="798"/>
      <c r="AJ123" s="799"/>
      <c r="AK123" s="800">
        <v>44402</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545501706</v>
      </c>
      <c r="BR123" s="854"/>
      <c r="BS123" s="854"/>
      <c r="BT123" s="854"/>
      <c r="BU123" s="854"/>
      <c r="BV123" s="854">
        <v>565354474</v>
      </c>
      <c r="BW123" s="854"/>
      <c r="BX123" s="854"/>
      <c r="BY123" s="854"/>
      <c r="BZ123" s="854"/>
      <c r="CA123" s="854">
        <v>576822704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21.9</v>
      </c>
      <c r="BR124" s="852"/>
      <c r="BS124" s="852"/>
      <c r="BT124" s="852"/>
      <c r="BU124" s="852"/>
      <c r="BV124" s="852">
        <v>15.6</v>
      </c>
      <c r="BW124" s="852"/>
      <c r="BX124" s="852"/>
      <c r="BY124" s="852"/>
      <c r="BZ124" s="852"/>
      <c r="CA124" s="852">
        <v>17.5</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v>1956046</v>
      </c>
      <c r="DR127" s="835"/>
      <c r="DS127" s="835"/>
      <c r="DT127" s="835"/>
      <c r="DU127" s="835"/>
      <c r="DV127" s="812">
        <v>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8806287</v>
      </c>
      <c r="AB128" s="819"/>
      <c r="AC128" s="819"/>
      <c r="AD128" s="819"/>
      <c r="AE128" s="820"/>
      <c r="AF128" s="821">
        <v>9820651</v>
      </c>
      <c r="AG128" s="819"/>
      <c r="AH128" s="819"/>
      <c r="AI128" s="819"/>
      <c r="AJ128" s="820"/>
      <c r="AK128" s="821">
        <v>10134029</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189377871</v>
      </c>
      <c r="AB129" s="798"/>
      <c r="AC129" s="798"/>
      <c r="AD129" s="798"/>
      <c r="AE129" s="799"/>
      <c r="AF129" s="800">
        <v>187481446</v>
      </c>
      <c r="AG129" s="798"/>
      <c r="AH129" s="798"/>
      <c r="AI129" s="798"/>
      <c r="AJ129" s="799"/>
      <c r="AK129" s="800">
        <v>187910775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23454891</v>
      </c>
      <c r="AB130" s="798"/>
      <c r="AC130" s="798"/>
      <c r="AD130" s="798"/>
      <c r="AE130" s="799"/>
      <c r="AF130" s="800">
        <v>21713624</v>
      </c>
      <c r="AG130" s="798"/>
      <c r="AH130" s="798"/>
      <c r="AI130" s="798"/>
      <c r="AJ130" s="799"/>
      <c r="AK130" s="800">
        <v>22099706</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5.7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165922980</v>
      </c>
      <c r="AB131" s="781"/>
      <c r="AC131" s="781"/>
      <c r="AD131" s="781"/>
      <c r="AE131" s="782"/>
      <c r="AF131" s="783">
        <v>165767822</v>
      </c>
      <c r="AG131" s="781"/>
      <c r="AH131" s="781"/>
      <c r="AI131" s="781"/>
      <c r="AJ131" s="782"/>
      <c r="AK131" s="783">
        <v>165811069</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17.5</v>
      </c>
      <c r="BG131" s="749"/>
      <c r="BH131" s="749"/>
      <c r="BI131" s="749"/>
      <c r="BJ131" s="749"/>
      <c r="BK131" s="749"/>
      <c r="BL131" s="750"/>
      <c r="BM131" s="748">
        <v>400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5.2298005979999997</v>
      </c>
      <c r="AB132" s="761"/>
      <c r="AC132" s="761"/>
      <c r="AD132" s="761"/>
      <c r="AE132" s="762"/>
      <c r="AF132" s="763">
        <v>5.9621106680000002</v>
      </c>
      <c r="AG132" s="761"/>
      <c r="AH132" s="761"/>
      <c r="AI132" s="761"/>
      <c r="AJ132" s="762"/>
      <c r="AK132" s="763">
        <v>5.9720223990000001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5.4</v>
      </c>
      <c r="AB133" s="740"/>
      <c r="AC133" s="740"/>
      <c r="AD133" s="740"/>
      <c r="AE133" s="741"/>
      <c r="AF133" s="739">
        <v>5.5</v>
      </c>
      <c r="AG133" s="740"/>
      <c r="AH133" s="740"/>
      <c r="AI133" s="740"/>
      <c r="AJ133" s="741"/>
      <c r="AK133" s="739">
        <v>5.7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467</v>
      </c>
      <c r="B5" s="248"/>
      <c r="C5" s="248"/>
      <c r="D5" s="248"/>
      <c r="E5" s="248"/>
      <c r="F5" s="248"/>
      <c r="G5" s="248"/>
      <c r="H5" s="248"/>
      <c r="I5" s="248"/>
      <c r="J5" s="248"/>
      <c r="K5" s="248"/>
      <c r="L5" s="248"/>
      <c r="M5" s="248"/>
      <c r="N5" s="248"/>
      <c r="O5" s="249"/>
    </row>
    <row r="6" spans="1:16" ht="13.2">
      <c r="A6" s="250"/>
      <c r="B6" s="246"/>
      <c r="C6" s="246"/>
      <c r="D6" s="246"/>
      <c r="E6" s="246"/>
      <c r="F6" s="246"/>
      <c r="G6" s="251" t="s">
        <v>468</v>
      </c>
      <c r="H6" s="251"/>
      <c r="I6" s="251"/>
      <c r="J6" s="251"/>
      <c r="K6" s="246"/>
      <c r="L6" s="246"/>
      <c r="M6" s="246"/>
      <c r="N6" s="246"/>
    </row>
    <row r="7" spans="1:16" ht="13.2">
      <c r="A7" s="250"/>
      <c r="B7" s="246"/>
      <c r="C7" s="246"/>
      <c r="D7" s="246"/>
      <c r="E7" s="246"/>
      <c r="F7" s="246"/>
      <c r="G7" s="253"/>
      <c r="H7" s="254"/>
      <c r="I7" s="254"/>
      <c r="J7" s="255"/>
      <c r="K7" s="1152" t="s">
        <v>469</v>
      </c>
      <c r="L7" s="256"/>
      <c r="M7" s="257" t="s">
        <v>470</v>
      </c>
      <c r="N7" s="258"/>
    </row>
    <row r="8" spans="1:16" ht="13.2">
      <c r="A8" s="250"/>
      <c r="B8" s="246"/>
      <c r="C8" s="246"/>
      <c r="D8" s="246"/>
      <c r="E8" s="246"/>
      <c r="F8" s="246"/>
      <c r="G8" s="259"/>
      <c r="H8" s="260"/>
      <c r="I8" s="260"/>
      <c r="J8" s="261"/>
      <c r="K8" s="1153"/>
      <c r="L8" s="262" t="s">
        <v>471</v>
      </c>
      <c r="M8" s="263" t="s">
        <v>472</v>
      </c>
      <c r="N8" s="264" t="s">
        <v>473</v>
      </c>
    </row>
    <row r="9" spans="1:16" ht="13.2">
      <c r="A9" s="250"/>
      <c r="B9" s="246"/>
      <c r="C9" s="246"/>
      <c r="D9" s="246"/>
      <c r="E9" s="246"/>
      <c r="F9" s="246"/>
      <c r="G9" s="1166" t="s">
        <v>474</v>
      </c>
      <c r="H9" s="1167"/>
      <c r="I9" s="1167"/>
      <c r="J9" s="1168"/>
      <c r="K9" s="265">
        <v>47971769</v>
      </c>
      <c r="L9" s="266">
        <v>56837</v>
      </c>
      <c r="M9" s="267">
        <v>62452</v>
      </c>
      <c r="N9" s="268">
        <v>-9</v>
      </c>
    </row>
    <row r="10" spans="1:16" ht="13.2">
      <c r="A10" s="250"/>
      <c r="B10" s="246"/>
      <c r="C10" s="246"/>
      <c r="D10" s="246"/>
      <c r="E10" s="246"/>
      <c r="F10" s="246"/>
      <c r="G10" s="1166" t="s">
        <v>475</v>
      </c>
      <c r="H10" s="1167"/>
      <c r="I10" s="1167"/>
      <c r="J10" s="1168"/>
      <c r="K10" s="269">
        <v>2095405</v>
      </c>
      <c r="L10" s="270">
        <v>2483</v>
      </c>
      <c r="M10" s="271">
        <v>1462</v>
      </c>
      <c r="N10" s="272">
        <v>69.8</v>
      </c>
    </row>
    <row r="11" spans="1:16" ht="13.5" customHeight="1">
      <c r="A11" s="250"/>
      <c r="B11" s="246"/>
      <c r="C11" s="246"/>
      <c r="D11" s="246"/>
      <c r="E11" s="246"/>
      <c r="F11" s="246"/>
      <c r="G11" s="1166" t="s">
        <v>476</v>
      </c>
      <c r="H11" s="1167"/>
      <c r="I11" s="1167"/>
      <c r="J11" s="1168"/>
      <c r="K11" s="269">
        <v>12860</v>
      </c>
      <c r="L11" s="270">
        <v>15</v>
      </c>
      <c r="M11" s="271">
        <v>131</v>
      </c>
      <c r="N11" s="272">
        <v>-88.5</v>
      </c>
    </row>
    <row r="12" spans="1:16" ht="13.5" customHeight="1">
      <c r="A12" s="250"/>
      <c r="B12" s="246"/>
      <c r="C12" s="246"/>
      <c r="D12" s="246"/>
      <c r="E12" s="246"/>
      <c r="F12" s="246"/>
      <c r="G12" s="1166" t="s">
        <v>477</v>
      </c>
      <c r="H12" s="1167"/>
      <c r="I12" s="1167"/>
      <c r="J12" s="1168"/>
      <c r="K12" s="269">
        <v>867270</v>
      </c>
      <c r="L12" s="270">
        <v>1028</v>
      </c>
      <c r="M12" s="271">
        <v>1277</v>
      </c>
      <c r="N12" s="272">
        <v>-19.5</v>
      </c>
    </row>
    <row r="13" spans="1:16" ht="13.5" customHeight="1">
      <c r="A13" s="250"/>
      <c r="B13" s="246"/>
      <c r="C13" s="246"/>
      <c r="D13" s="246"/>
      <c r="E13" s="246"/>
      <c r="F13" s="246"/>
      <c r="G13" s="1166" t="s">
        <v>478</v>
      </c>
      <c r="H13" s="1167"/>
      <c r="I13" s="1167"/>
      <c r="J13" s="1168"/>
      <c r="K13" s="269" t="s">
        <v>479</v>
      </c>
      <c r="L13" s="270" t="s">
        <v>479</v>
      </c>
      <c r="M13" s="271">
        <v>5</v>
      </c>
      <c r="N13" s="272" t="s">
        <v>479</v>
      </c>
    </row>
    <row r="14" spans="1:16" ht="13.5" customHeight="1">
      <c r="A14" s="250"/>
      <c r="B14" s="246"/>
      <c r="C14" s="246"/>
      <c r="D14" s="246"/>
      <c r="E14" s="246"/>
      <c r="F14" s="246"/>
      <c r="G14" s="1166" t="s">
        <v>480</v>
      </c>
      <c r="H14" s="1167"/>
      <c r="I14" s="1167"/>
      <c r="J14" s="1168"/>
      <c r="K14" s="269">
        <v>1753496</v>
      </c>
      <c r="L14" s="270">
        <v>2078</v>
      </c>
      <c r="M14" s="271">
        <v>1919</v>
      </c>
      <c r="N14" s="272">
        <v>8.3000000000000007</v>
      </c>
    </row>
    <row r="15" spans="1:16" ht="13.5" customHeight="1">
      <c r="A15" s="250"/>
      <c r="B15" s="246"/>
      <c r="C15" s="246"/>
      <c r="D15" s="246"/>
      <c r="E15" s="246"/>
      <c r="F15" s="246"/>
      <c r="G15" s="1166" t="s">
        <v>481</v>
      </c>
      <c r="H15" s="1167"/>
      <c r="I15" s="1167"/>
      <c r="J15" s="1168"/>
      <c r="K15" s="269">
        <v>1138808</v>
      </c>
      <c r="L15" s="270">
        <v>1349</v>
      </c>
      <c r="M15" s="271">
        <v>1219</v>
      </c>
      <c r="N15" s="272">
        <v>10.7</v>
      </c>
    </row>
    <row r="16" spans="1:16" ht="13.2">
      <c r="A16" s="250"/>
      <c r="B16" s="246"/>
      <c r="C16" s="246"/>
      <c r="D16" s="246"/>
      <c r="E16" s="246"/>
      <c r="F16" s="246"/>
      <c r="G16" s="1169" t="s">
        <v>482</v>
      </c>
      <c r="H16" s="1170"/>
      <c r="I16" s="1170"/>
      <c r="J16" s="1171"/>
      <c r="K16" s="270">
        <v>-3559996</v>
      </c>
      <c r="L16" s="270">
        <v>-4218</v>
      </c>
      <c r="M16" s="271">
        <v>-4920</v>
      </c>
      <c r="N16" s="272">
        <v>-14.3</v>
      </c>
    </row>
    <row r="17" spans="1:16" ht="13.2">
      <c r="A17" s="250"/>
      <c r="B17" s="246"/>
      <c r="C17" s="246"/>
      <c r="D17" s="246"/>
      <c r="E17" s="246"/>
      <c r="F17" s="246"/>
      <c r="G17" s="1169" t="s">
        <v>170</v>
      </c>
      <c r="H17" s="1170"/>
      <c r="I17" s="1170"/>
      <c r="J17" s="1171"/>
      <c r="K17" s="270">
        <v>50279612</v>
      </c>
      <c r="L17" s="270">
        <v>59571</v>
      </c>
      <c r="M17" s="271">
        <v>63546</v>
      </c>
      <c r="N17" s="272">
        <v>-6.3</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483</v>
      </c>
      <c r="H19" s="246"/>
      <c r="I19" s="246"/>
      <c r="J19" s="246"/>
      <c r="K19" s="246"/>
      <c r="L19" s="246"/>
      <c r="M19" s="246"/>
      <c r="N19" s="246"/>
    </row>
    <row r="20" spans="1:16" ht="13.2">
      <c r="A20" s="250"/>
      <c r="B20" s="246"/>
      <c r="C20" s="246"/>
      <c r="D20" s="246"/>
      <c r="E20" s="246"/>
      <c r="F20" s="246"/>
      <c r="G20" s="274"/>
      <c r="H20" s="275"/>
      <c r="I20" s="275"/>
      <c r="J20" s="276"/>
      <c r="K20" s="277" t="s">
        <v>484</v>
      </c>
      <c r="L20" s="278" t="s">
        <v>485</v>
      </c>
      <c r="M20" s="279" t="s">
        <v>486</v>
      </c>
      <c r="N20" s="280"/>
    </row>
    <row r="21" spans="1:16" s="286" customFormat="1" ht="13.2">
      <c r="A21" s="281"/>
      <c r="B21" s="251"/>
      <c r="C21" s="251"/>
      <c r="D21" s="251"/>
      <c r="E21" s="251"/>
      <c r="F21" s="251"/>
      <c r="G21" s="1163" t="s">
        <v>487</v>
      </c>
      <c r="H21" s="1164"/>
      <c r="I21" s="1164"/>
      <c r="J21" s="1165"/>
      <c r="K21" s="282">
        <v>10.31</v>
      </c>
      <c r="L21" s="283">
        <v>10.75</v>
      </c>
      <c r="M21" s="284">
        <v>-0.44</v>
      </c>
      <c r="N21" s="251"/>
      <c r="O21" s="285"/>
      <c r="P21" s="281"/>
    </row>
    <row r="22" spans="1:16" s="286" customFormat="1" ht="13.2">
      <c r="A22" s="281"/>
      <c r="B22" s="251"/>
      <c r="C22" s="251"/>
      <c r="D22" s="251"/>
      <c r="E22" s="251"/>
      <c r="F22" s="251"/>
      <c r="G22" s="1163" t="s">
        <v>488</v>
      </c>
      <c r="H22" s="1164"/>
      <c r="I22" s="1164"/>
      <c r="J22" s="1165"/>
      <c r="K22" s="287">
        <v>99.7</v>
      </c>
      <c r="L22" s="288">
        <v>99.9</v>
      </c>
      <c r="M22" s="289">
        <v>-0.2</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489</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490</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491</v>
      </c>
      <c r="H29" s="251"/>
      <c r="I29" s="251"/>
      <c r="J29" s="251"/>
      <c r="K29" s="246"/>
      <c r="L29" s="246"/>
      <c r="M29" s="246"/>
      <c r="N29" s="246"/>
      <c r="O29" s="295"/>
    </row>
    <row r="30" spans="1:16" ht="13.2">
      <c r="A30" s="250"/>
      <c r="B30" s="246"/>
      <c r="C30" s="246"/>
      <c r="D30" s="246"/>
      <c r="E30" s="246"/>
      <c r="F30" s="246"/>
      <c r="G30" s="253"/>
      <c r="H30" s="254"/>
      <c r="I30" s="254"/>
      <c r="J30" s="255"/>
      <c r="K30" s="1152" t="s">
        <v>469</v>
      </c>
      <c r="L30" s="256"/>
      <c r="M30" s="257" t="s">
        <v>470</v>
      </c>
      <c r="N30" s="258"/>
    </row>
    <row r="31" spans="1:16" ht="13.2">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28616589</v>
      </c>
      <c r="L32" s="296">
        <v>33905</v>
      </c>
      <c r="M32" s="297">
        <v>33321</v>
      </c>
      <c r="N32" s="298">
        <v>1.8</v>
      </c>
    </row>
    <row r="33" spans="1:16" ht="13.5" customHeight="1">
      <c r="A33" s="250"/>
      <c r="B33" s="246"/>
      <c r="C33" s="246"/>
      <c r="D33" s="246"/>
      <c r="E33" s="246"/>
      <c r="F33" s="246"/>
      <c r="G33" s="1154" t="s">
        <v>493</v>
      </c>
      <c r="H33" s="1155"/>
      <c r="I33" s="1155"/>
      <c r="J33" s="1156"/>
      <c r="K33" s="296" t="s">
        <v>479</v>
      </c>
      <c r="L33" s="296" t="s">
        <v>479</v>
      </c>
      <c r="M33" s="297">
        <v>3258</v>
      </c>
      <c r="N33" s="298" t="s">
        <v>479</v>
      </c>
    </row>
    <row r="34" spans="1:16" ht="27" customHeight="1">
      <c r="A34" s="250"/>
      <c r="B34" s="246"/>
      <c r="C34" s="246"/>
      <c r="D34" s="246"/>
      <c r="E34" s="246"/>
      <c r="F34" s="246"/>
      <c r="G34" s="1154" t="s">
        <v>494</v>
      </c>
      <c r="H34" s="1155"/>
      <c r="I34" s="1155"/>
      <c r="J34" s="1156"/>
      <c r="K34" s="296">
        <v>6474843</v>
      </c>
      <c r="L34" s="296">
        <v>7671</v>
      </c>
      <c r="M34" s="297">
        <v>20639</v>
      </c>
      <c r="N34" s="298">
        <v>-62.8</v>
      </c>
    </row>
    <row r="35" spans="1:16" ht="27" customHeight="1">
      <c r="A35" s="250"/>
      <c r="B35" s="246"/>
      <c r="C35" s="246"/>
      <c r="D35" s="246"/>
      <c r="E35" s="246"/>
      <c r="F35" s="246"/>
      <c r="G35" s="1154" t="s">
        <v>495</v>
      </c>
      <c r="H35" s="1155"/>
      <c r="I35" s="1155"/>
      <c r="J35" s="1156"/>
      <c r="K35" s="296">
        <v>6868686</v>
      </c>
      <c r="L35" s="296">
        <v>8138</v>
      </c>
      <c r="M35" s="297">
        <v>12279</v>
      </c>
      <c r="N35" s="298">
        <v>-33.700000000000003</v>
      </c>
    </row>
    <row r="36" spans="1:16" ht="27" customHeight="1">
      <c r="A36" s="250"/>
      <c r="B36" s="246"/>
      <c r="C36" s="246"/>
      <c r="D36" s="246"/>
      <c r="E36" s="246"/>
      <c r="F36" s="246"/>
      <c r="G36" s="1154" t="s">
        <v>496</v>
      </c>
      <c r="H36" s="1155"/>
      <c r="I36" s="1155"/>
      <c r="J36" s="1156"/>
      <c r="K36" s="296" t="s">
        <v>479</v>
      </c>
      <c r="L36" s="296" t="s">
        <v>479</v>
      </c>
      <c r="M36" s="297">
        <v>229</v>
      </c>
      <c r="N36" s="298" t="s">
        <v>479</v>
      </c>
    </row>
    <row r="37" spans="1:16" ht="13.5" customHeight="1">
      <c r="A37" s="250"/>
      <c r="B37" s="246"/>
      <c r="C37" s="246"/>
      <c r="D37" s="246"/>
      <c r="E37" s="246"/>
      <c r="F37" s="246"/>
      <c r="G37" s="1154" t="s">
        <v>497</v>
      </c>
      <c r="H37" s="1155"/>
      <c r="I37" s="1155"/>
      <c r="J37" s="1156"/>
      <c r="K37" s="296">
        <v>175891</v>
      </c>
      <c r="L37" s="296">
        <v>208</v>
      </c>
      <c r="M37" s="297">
        <v>1150</v>
      </c>
      <c r="N37" s="298">
        <v>-81.900000000000006</v>
      </c>
    </row>
    <row r="38" spans="1:16" ht="27" customHeight="1">
      <c r="A38" s="250"/>
      <c r="B38" s="246"/>
      <c r="C38" s="246"/>
      <c r="D38" s="246"/>
      <c r="E38" s="246"/>
      <c r="F38" s="246"/>
      <c r="G38" s="1157" t="s">
        <v>498</v>
      </c>
      <c r="H38" s="1158"/>
      <c r="I38" s="1158"/>
      <c r="J38" s="1159"/>
      <c r="K38" s="299" t="s">
        <v>479</v>
      </c>
      <c r="L38" s="299" t="s">
        <v>479</v>
      </c>
      <c r="M38" s="300">
        <v>1</v>
      </c>
      <c r="N38" s="301" t="s">
        <v>479</v>
      </c>
      <c r="O38" s="295"/>
    </row>
    <row r="39" spans="1:16" ht="13.2">
      <c r="A39" s="250"/>
      <c r="B39" s="246"/>
      <c r="C39" s="246"/>
      <c r="D39" s="246"/>
      <c r="E39" s="246"/>
      <c r="F39" s="246"/>
      <c r="G39" s="1157" t="s">
        <v>499</v>
      </c>
      <c r="H39" s="1158"/>
      <c r="I39" s="1158"/>
      <c r="J39" s="1159"/>
      <c r="K39" s="302">
        <v>-10134029</v>
      </c>
      <c r="L39" s="302">
        <v>-12007</v>
      </c>
      <c r="M39" s="303">
        <v>-17392</v>
      </c>
      <c r="N39" s="304">
        <v>-31</v>
      </c>
      <c r="O39" s="295"/>
    </row>
    <row r="40" spans="1:16" ht="27" customHeight="1">
      <c r="A40" s="250"/>
      <c r="B40" s="246"/>
      <c r="C40" s="246"/>
      <c r="D40" s="246"/>
      <c r="E40" s="246"/>
      <c r="F40" s="246"/>
      <c r="G40" s="1154" t="s">
        <v>500</v>
      </c>
      <c r="H40" s="1155"/>
      <c r="I40" s="1155"/>
      <c r="J40" s="1156"/>
      <c r="K40" s="302">
        <v>-22099706</v>
      </c>
      <c r="L40" s="302">
        <v>-26184</v>
      </c>
      <c r="M40" s="303">
        <v>-34463</v>
      </c>
      <c r="N40" s="304">
        <v>-24</v>
      </c>
      <c r="O40" s="295"/>
    </row>
    <row r="41" spans="1:16" ht="13.2">
      <c r="A41" s="250"/>
      <c r="B41" s="246"/>
      <c r="C41" s="246"/>
      <c r="D41" s="246"/>
      <c r="E41" s="246"/>
      <c r="F41" s="246"/>
      <c r="G41" s="1160" t="s">
        <v>281</v>
      </c>
      <c r="H41" s="1161"/>
      <c r="I41" s="1161"/>
      <c r="J41" s="1162"/>
      <c r="K41" s="296">
        <v>9902274</v>
      </c>
      <c r="L41" s="302">
        <v>11732</v>
      </c>
      <c r="M41" s="303">
        <v>19023</v>
      </c>
      <c r="N41" s="304">
        <v>-38.299999999999997</v>
      </c>
      <c r="O41" s="295"/>
    </row>
    <row r="42" spans="1:16" ht="13.2">
      <c r="A42" s="250"/>
      <c r="B42" s="246"/>
      <c r="C42" s="246"/>
      <c r="D42" s="246"/>
      <c r="E42" s="246"/>
      <c r="F42" s="246"/>
      <c r="G42" s="305" t="s">
        <v>501</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ht="13.2">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ht="13.2">
      <c r="A50" s="250"/>
      <c r="B50" s="246"/>
      <c r="C50" s="246"/>
      <c r="D50" s="246"/>
      <c r="E50" s="246"/>
      <c r="F50" s="246"/>
      <c r="G50" s="314"/>
      <c r="H50" s="315"/>
      <c r="I50" s="1148"/>
      <c r="J50" s="316" t="s">
        <v>505</v>
      </c>
      <c r="K50" s="317" t="s">
        <v>506</v>
      </c>
      <c r="L50" s="318" t="s">
        <v>507</v>
      </c>
      <c r="M50" s="319" t="s">
        <v>508</v>
      </c>
      <c r="N50" s="320" t="s">
        <v>509</v>
      </c>
    </row>
    <row r="51" spans="1:14" ht="13.2">
      <c r="A51" s="250"/>
      <c r="B51" s="246"/>
      <c r="C51" s="246"/>
      <c r="D51" s="246"/>
      <c r="E51" s="246"/>
      <c r="F51" s="246"/>
      <c r="G51" s="312" t="s">
        <v>510</v>
      </c>
      <c r="H51" s="313"/>
      <c r="I51" s="321">
        <v>51231852</v>
      </c>
      <c r="J51" s="322">
        <v>60319</v>
      </c>
      <c r="K51" s="323">
        <v>13.7</v>
      </c>
      <c r="L51" s="324">
        <v>47129</v>
      </c>
      <c r="M51" s="325">
        <v>-3.4</v>
      </c>
      <c r="N51" s="326">
        <v>17.100000000000001</v>
      </c>
    </row>
    <row r="52" spans="1:14" ht="13.2">
      <c r="A52" s="250"/>
      <c r="B52" s="246"/>
      <c r="C52" s="246"/>
      <c r="D52" s="246"/>
      <c r="E52" s="246"/>
      <c r="F52" s="246"/>
      <c r="G52" s="327"/>
      <c r="H52" s="328" t="s">
        <v>511</v>
      </c>
      <c r="I52" s="329">
        <v>19377199</v>
      </c>
      <c r="J52" s="330">
        <v>22814</v>
      </c>
      <c r="K52" s="331">
        <v>-0.9</v>
      </c>
      <c r="L52" s="332">
        <v>23069</v>
      </c>
      <c r="M52" s="333">
        <v>-10.199999999999999</v>
      </c>
      <c r="N52" s="334">
        <v>9.3000000000000007</v>
      </c>
    </row>
    <row r="53" spans="1:14" ht="13.2">
      <c r="A53" s="250"/>
      <c r="B53" s="246"/>
      <c r="C53" s="246"/>
      <c r="D53" s="246"/>
      <c r="E53" s="246"/>
      <c r="F53" s="246"/>
      <c r="G53" s="312" t="s">
        <v>512</v>
      </c>
      <c r="H53" s="313"/>
      <c r="I53" s="321">
        <v>41263314</v>
      </c>
      <c r="J53" s="322">
        <v>48596</v>
      </c>
      <c r="K53" s="323">
        <v>-19.399999999999999</v>
      </c>
      <c r="L53" s="324">
        <v>50848</v>
      </c>
      <c r="M53" s="325">
        <v>7.9</v>
      </c>
      <c r="N53" s="326">
        <v>-27.3</v>
      </c>
    </row>
    <row r="54" spans="1:14" ht="13.2">
      <c r="A54" s="250"/>
      <c r="B54" s="246"/>
      <c r="C54" s="246"/>
      <c r="D54" s="246"/>
      <c r="E54" s="246"/>
      <c r="F54" s="246"/>
      <c r="G54" s="327"/>
      <c r="H54" s="328" t="s">
        <v>511</v>
      </c>
      <c r="I54" s="329">
        <v>16776700</v>
      </c>
      <c r="J54" s="330">
        <v>19758</v>
      </c>
      <c r="K54" s="331">
        <v>-13.4</v>
      </c>
      <c r="L54" s="332">
        <v>22583</v>
      </c>
      <c r="M54" s="333">
        <v>-2.1</v>
      </c>
      <c r="N54" s="334">
        <v>-11.3</v>
      </c>
    </row>
    <row r="55" spans="1:14" ht="13.2">
      <c r="A55" s="250"/>
      <c r="B55" s="246"/>
      <c r="C55" s="246"/>
      <c r="D55" s="246"/>
      <c r="E55" s="246"/>
      <c r="F55" s="246"/>
      <c r="G55" s="312" t="s">
        <v>513</v>
      </c>
      <c r="H55" s="313"/>
      <c r="I55" s="321">
        <v>48250312</v>
      </c>
      <c r="J55" s="322">
        <v>56918</v>
      </c>
      <c r="K55" s="323">
        <v>17.100000000000001</v>
      </c>
      <c r="L55" s="324">
        <v>53572</v>
      </c>
      <c r="M55" s="325">
        <v>5.4</v>
      </c>
      <c r="N55" s="326">
        <v>11.7</v>
      </c>
    </row>
    <row r="56" spans="1:14" ht="13.2">
      <c r="A56" s="250"/>
      <c r="B56" s="246"/>
      <c r="C56" s="246"/>
      <c r="D56" s="246"/>
      <c r="E56" s="246"/>
      <c r="F56" s="246"/>
      <c r="G56" s="327"/>
      <c r="H56" s="328" t="s">
        <v>511</v>
      </c>
      <c r="I56" s="329">
        <v>27190025</v>
      </c>
      <c r="J56" s="330">
        <v>32074</v>
      </c>
      <c r="K56" s="331">
        <v>62.3</v>
      </c>
      <c r="L56" s="332">
        <v>25259</v>
      </c>
      <c r="M56" s="333">
        <v>11.8</v>
      </c>
      <c r="N56" s="334">
        <v>50.5</v>
      </c>
    </row>
    <row r="57" spans="1:14" ht="13.2">
      <c r="A57" s="250"/>
      <c r="B57" s="246"/>
      <c r="C57" s="246"/>
      <c r="D57" s="246"/>
      <c r="E57" s="246"/>
      <c r="F57" s="246"/>
      <c r="G57" s="312" t="s">
        <v>514</v>
      </c>
      <c r="H57" s="313"/>
      <c r="I57" s="321">
        <v>43647433</v>
      </c>
      <c r="J57" s="322">
        <v>51595</v>
      </c>
      <c r="K57" s="323">
        <v>-9.4</v>
      </c>
      <c r="L57" s="324">
        <v>51898</v>
      </c>
      <c r="M57" s="325">
        <v>-3.1</v>
      </c>
      <c r="N57" s="326">
        <v>-6.3</v>
      </c>
    </row>
    <row r="58" spans="1:14" ht="13.2">
      <c r="A58" s="250"/>
      <c r="B58" s="246"/>
      <c r="C58" s="246"/>
      <c r="D58" s="246"/>
      <c r="E58" s="246"/>
      <c r="F58" s="246"/>
      <c r="G58" s="327"/>
      <c r="H58" s="328" t="s">
        <v>511</v>
      </c>
      <c r="I58" s="329">
        <v>20185701</v>
      </c>
      <c r="J58" s="330">
        <v>23861</v>
      </c>
      <c r="K58" s="331">
        <v>-25.6</v>
      </c>
      <c r="L58" s="332">
        <v>25986</v>
      </c>
      <c r="M58" s="333">
        <v>2.9</v>
      </c>
      <c r="N58" s="334">
        <v>-28.5</v>
      </c>
    </row>
    <row r="59" spans="1:14" ht="13.2">
      <c r="A59" s="250"/>
      <c r="B59" s="246"/>
      <c r="C59" s="246"/>
      <c r="D59" s="246"/>
      <c r="E59" s="246"/>
      <c r="F59" s="246"/>
      <c r="G59" s="312" t="s">
        <v>515</v>
      </c>
      <c r="H59" s="313"/>
      <c r="I59" s="321">
        <v>41856317</v>
      </c>
      <c r="J59" s="322">
        <v>49591</v>
      </c>
      <c r="K59" s="323">
        <v>-3.9</v>
      </c>
      <c r="L59" s="324">
        <v>51684</v>
      </c>
      <c r="M59" s="325">
        <v>-0.4</v>
      </c>
      <c r="N59" s="326">
        <v>-3.5</v>
      </c>
    </row>
    <row r="60" spans="1:14" ht="13.2">
      <c r="A60" s="250"/>
      <c r="B60" s="246"/>
      <c r="C60" s="246"/>
      <c r="D60" s="246"/>
      <c r="E60" s="246"/>
      <c r="F60" s="246"/>
      <c r="G60" s="327"/>
      <c r="H60" s="328" t="s">
        <v>511</v>
      </c>
      <c r="I60" s="335">
        <v>18645187</v>
      </c>
      <c r="J60" s="330">
        <v>22091</v>
      </c>
      <c r="K60" s="331">
        <v>-7.4</v>
      </c>
      <c r="L60" s="332">
        <v>26671</v>
      </c>
      <c r="M60" s="333">
        <v>2.6</v>
      </c>
      <c r="N60" s="334">
        <v>-10</v>
      </c>
    </row>
    <row r="61" spans="1:14" ht="13.2">
      <c r="A61" s="250"/>
      <c r="B61" s="246"/>
      <c r="C61" s="246"/>
      <c r="D61" s="246"/>
      <c r="E61" s="246"/>
      <c r="F61" s="246"/>
      <c r="G61" s="312" t="s">
        <v>516</v>
      </c>
      <c r="H61" s="336"/>
      <c r="I61" s="337">
        <v>45249846</v>
      </c>
      <c r="J61" s="338">
        <v>53404</v>
      </c>
      <c r="K61" s="339">
        <v>-0.4</v>
      </c>
      <c r="L61" s="340">
        <v>51026</v>
      </c>
      <c r="M61" s="341">
        <v>1.3</v>
      </c>
      <c r="N61" s="326">
        <v>-1.7</v>
      </c>
    </row>
    <row r="62" spans="1:14" ht="13.2">
      <c r="A62" s="250"/>
      <c r="B62" s="246"/>
      <c r="C62" s="246"/>
      <c r="D62" s="246"/>
      <c r="E62" s="246"/>
      <c r="F62" s="246"/>
      <c r="G62" s="327"/>
      <c r="H62" s="328" t="s">
        <v>511</v>
      </c>
      <c r="I62" s="329">
        <v>20434962</v>
      </c>
      <c r="J62" s="330">
        <v>24120</v>
      </c>
      <c r="K62" s="331">
        <v>3</v>
      </c>
      <c r="L62" s="332">
        <v>24714</v>
      </c>
      <c r="M62" s="333">
        <v>1</v>
      </c>
      <c r="N62" s="334">
        <v>2</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0.98</v>
      </c>
      <c r="G47" s="12">
        <v>0.97</v>
      </c>
      <c r="H47" s="12">
        <v>0.96</v>
      </c>
      <c r="I47" s="12">
        <v>0.97</v>
      </c>
      <c r="J47" s="13">
        <v>0.97</v>
      </c>
    </row>
    <row r="48" spans="2:10" ht="57.75" customHeight="1">
      <c r="B48" s="14"/>
      <c r="C48" s="1174" t="s">
        <v>4</v>
      </c>
      <c r="D48" s="1174"/>
      <c r="E48" s="1175"/>
      <c r="F48" s="15">
        <v>0.84</v>
      </c>
      <c r="G48" s="16">
        <v>0.85</v>
      </c>
      <c r="H48" s="16">
        <v>0.92</v>
      </c>
      <c r="I48" s="16">
        <v>1.1299999999999999</v>
      </c>
      <c r="J48" s="17">
        <v>1.27</v>
      </c>
    </row>
    <row r="49" spans="2:10" ht="57.75" customHeight="1" thickBot="1">
      <c r="B49" s="18"/>
      <c r="C49" s="1176" t="s">
        <v>5</v>
      </c>
      <c r="D49" s="1176"/>
      <c r="E49" s="1177"/>
      <c r="F49" s="19">
        <v>0.3</v>
      </c>
      <c r="G49" s="20">
        <v>0.03</v>
      </c>
      <c r="H49" s="20">
        <v>0.08</v>
      </c>
      <c r="I49" s="20">
        <v>0.91</v>
      </c>
      <c r="J49" s="21">
        <v>0.15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2018-02-27T09:36:42Z</cp:lastPrinted>
  <dcterms:created xsi:type="dcterms:W3CDTF">2018-01-24T05:29:29Z</dcterms:created>
  <dcterms:modified xsi:type="dcterms:W3CDTF">2018-11-28T10:32:03Z</dcterms:modified>
  <cp:category/>
</cp:coreProperties>
</file>