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10017\Desktop\"/>
    </mc:Choice>
  </mc:AlternateContent>
  <workbookProtection workbookAlgorithmName="SHA-512" workbookHashValue="HyaGgq/g7vmRr+JxyxaHRcTxSJ/qYcNDpbOX1esSDTshaXBQpJpb6hdeHYJAx+hBQaDJ7r+pKagK8kNcty24ag==" workbookSaltValue="2/plvpcQaH+6aDq9bS1+q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AT10" i="4"/>
  <c r="AL10" i="4"/>
  <c r="AD10" i="4"/>
  <c r="P10" i="4"/>
  <c r="I10" i="4"/>
  <c r="B10" i="4"/>
  <c r="AT8" i="4"/>
  <c r="AL8" i="4"/>
  <c r="AD8" i="4"/>
  <c r="P8" i="4"/>
  <c r="I8" i="4"/>
  <c r="B8"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<sst xmlns="http://schemas.openxmlformats.org/spreadsheetml/2006/main" count="235" uniqueCount="123">
  <si>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</si>
  <si>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</si>
  <si>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</si>
  <si>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</si>
  <si>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</si>
  <si>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</si>
  <si>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</si>
  <si>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</si>
  <si>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</si>
  <si>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</si>
  <si>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</si>
  <si>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</si>
  <si>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</si>
  <si>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</si>
  <si>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</si>
  <si>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</si>
  <si>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</si>
  <si>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</si>
  <si>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</si>
  <si>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</si>
  <si>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</si>
  <si>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</si>
  <si>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</si>
  <si>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</si>
  <si>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</si>
  <si>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</si>
  <si>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</si>
  <si>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</si>
  <si>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</si>
  <si>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</si>
  <si>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</si>
  <si>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</si>
  <si>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</si>
  <si>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</si>
  <si>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</si>
  <si>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</si>
  <si>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</si>
  <si>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</si>
  <si>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</si>
  <si>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</si>
  <si>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</si>
  <si>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</si>
  <si>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</si>
  <si>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</si>
  <si>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</si>
  <si>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</si>
  <si>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</si>
  <si>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</si>
  <si>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</si>
  <si>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</si>
  <si>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</si>
  <si>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</si>
  <si>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</si>
  <si>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</si>
  <si>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</si>
  <si>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</si>
  <si>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</si>
  <si>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</si>
  <si>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</si>
  <si>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</si>
  <si>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</si>
  <si>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</si>
  <si>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</si>
  <si>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</si>
  <si>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</si>
  <si>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</si>
  <si>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</si>
  <si>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</si>
  <si>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</si>
  <si>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</si>
  <si>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</si>
  <si>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</si>
  <si>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</si>
  <si>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</si>
  <si>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</si>
  <si>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</si>
  <si>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</si>
  <si>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</si>
  <si>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</si>
  <si>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</si>
  <si>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</si>
  <si>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</si>
  <si>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</si>
  <si>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</si>
  <si>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</si>
  <si>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</si>
  <si>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</si>
  <si>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</si>
  <si>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</si>
  <si>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</si>
  <si>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</si>
  <si>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</si>
  <si>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</si>
  <si>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</si>
  <si>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</si>
  <si>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</si>
  <si>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</si>
  <si>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</si>
  <si>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</si>
  <si>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</si>
  <si>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</si>
  <si>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</si>
  <si>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</si>
  <si>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</si>
  <si>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</si>
  <si>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</si>
  <si>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</si>
  <si>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</si>
  <si>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札幌市</t>
  </si>
  <si>
    <t>法適用</t>
  </si>
  <si>
    <t>下水道事業</t>
  </si>
  <si>
    <t>公共下水道</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</si>
  <si>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</si>
  <si>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</si>
  <si>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</si>
  <si>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</si>
  <si>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</si>
  <si>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</si>
  <si>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</si>
  <si>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</si>
  <si>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①有形固定資産減価償却率が類似団体平均値と比べて高くなっているが、これは下水道施設（特に機械・電気設備）の延命化を図っていることによるものと考える。
②管渠老朽化率は類似団体平均値と比べて低くなっているが、本市の場合、昭和40年代から50年代に集中的に下水道の整備を進めており、その際に整備した管路が、今後、標準耐用年数を迎えることから、管渠老朽化率は高くなっていくと考える。
③管渠改善率が類似団体平均値と比べて低くなっているが、今後、施設の老朽化が進んでいく見込みであることから、可能な限り延命化を図りながら、効率的かつ計画的に下水道施設の更新を進める必要があるものと考える。</t>
    <phoneticPr fontId="4"/>
  </si>
  <si>
    <t>現在の下水道事業の経営の効率性・健全性はおおむね良好であると考えているが、今後、下水道施設の老朽化が進んでいくことから、施設の更新費用等が増大し、経営の効率性・健全性を悪化させる恐れがある。
このため、平成28年度～32年度の事業計画と財政計画を定めた「札幌市下水道事業中期経営プラン2020」に基づき、事業を計画的に進めるとともに、安定した経営に努めていく。</t>
    <phoneticPr fontId="4"/>
  </si>
  <si>
    <t>経営の健全性・効率性の数値に関しては、おおむね良好な値を保っている。
③流動比率については、昨年度より好転し、類似団体平均値を上回った。依然100％を下回るが、流動負債の半分以上は翌年度に償還する企業債であり、償還に係る資金は下水道使用料等から確保することができるため、支払能力に問題はない。
また、この企業債を除いた流動比率は、157％であり、経営の健全性についても問題ないと考える。
⑤経費回収率については100％を僅かに超えているものの、近年は減少傾向で推移しているため、今後、より一層の経営の効率化に努めていく。</t>
    <rPh sb="75" eb="77">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</si>
</sst>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0.18</c:v>
                </c:pt>
                <c:pt idx="1">
                  <c:v>0.12</c:v>
                </c:pt>
                <c:pt idx="2">
                  <c:v>0.14000000000000001</c:v>
                </c:pt>
                <c:pt idx="3">
                  <c:v>0.12</c:v>
                </c:pt>
                <c:pt idx="4">
                  <c:v>0.23</c:v>
                </c:pt>
              </c:numCache>
            </c:numRef>
          </c:val>
          <c:extLst xmlns:c16r2="http://schemas.microsoft.com/office/drawing/2015/06/chart">
            <c:ext xmlns:c16="http://schemas.microsoft.com/office/drawing/2014/chart" uri="{C3380CC4-5D6E-409C-BE32-E72D297353CC}">
              <c16:uniqueId val="{00000000-E120-4D90-A708-8DE6BA6B6E90}"/>
            </c:ext>
          </c:extLst>
        </c:ser>
        <c:dLbls>
          <c:showLegendKey val="0"/>
          <c:showVal val="0"/>
          <c:showCatName val="0"/>
          <c:showSerName val="0"/>
          <c:showPercent val="0"/>
          <c:showBubbleSize val="0"/>
        </c:dLbls>
        <c:gapWidth val="150"/>
        <c:axId val="124185640"/>
        <c:axId val="124186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0.37</c:v>
                </c:pt>
                <c:pt idx="1">
                  <c:v>0.38</c:v>
                </c:pt>
                <c:pt idx="2">
                  <c:v>0.35</c:v>
                </c:pt>
                <c:pt idx="3">
                  <c:v>0.39</c:v>
                </c:pt>
                <c:pt idx="4">
                  <c:v>0.43</c:v>
                </c:pt>
              </c:numCache>
            </c:numRef>
          </c:val>
          <c:smooth val="0"/>
          <c:extLst xmlns:c16r2="http://schemas.microsoft.com/office/drawing/2015/06/chart">
            <c:ext xmlns:c16="http://schemas.microsoft.com/office/drawing/2014/chart" uri="{C3380CC4-5D6E-409C-BE32-E72D297353CC}">
              <c16:uniqueId val="{00000001-E120-4D90-A708-8DE6BA6B6E90}"/>
            </c:ext>
          </c:extLst>
        </c:ser>
        <c:dLbls>
          <c:showLegendKey val="0"/>
          <c:showVal val="0"/>
          <c:showCatName val="0"/>
          <c:showSerName val="0"/>
          <c:showPercent val="0"/>
          <c:showBubbleSize val="0"/>
        </c:dLbls>
        <c:marker val="1"/>
        <c:smooth val="0"/>
        <c:axId val="124185640"/>
        <c:axId val="124186032"/>
      </c:lineChart>
      <c:dateAx>
        <c:axId val="124185640"/>
        <c:scaling>
          <c:orientation val="minMax"/>
        </c:scaling>
        <c:delete val="1"/>
        <c:axPos val="b"/>
        <c:numFmt formatCode="ge" sourceLinked="1"/>
        <c:majorTickMark val="none"/>
        <c:minorTickMark val="none"/>
        <c:tickLblPos val="none"/>
        <c:crossAx val="124186032"/>
        <c:crosses val="autoZero"/>
        <c:auto val="1"/>
        <c:lblOffset val="100"/>
        <c:baseTimeUnit val="years"/>
      </c:dateAx>
      <c:valAx>
        <c:axId val="12418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8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69.7</c:v>
                </c:pt>
                <c:pt idx="1">
                  <c:v>68.37</c:v>
                </c:pt>
                <c:pt idx="2">
                  <c:v>68.08</c:v>
                </c:pt>
                <c:pt idx="3">
                  <c:v>67.72</c:v>
                </c:pt>
                <c:pt idx="4">
                  <c:v>67.959999999999994</c:v>
                </c:pt>
              </c:numCache>
            </c:numRef>
          </c:val>
          <c:extLst xmlns:c16r2="http://schemas.microsoft.com/office/drawing/2015/06/chart">
            <c:ext xmlns:c16="http://schemas.microsoft.com/office/drawing/2014/chart" uri="{C3380CC4-5D6E-409C-BE32-E72D297353CC}">
              <c16:uniqueId val="{00000000-31BF-46BC-9238-DA1736AA7FEC}"/>
            </c:ext>
          </c:extLst>
        </c:ser>
        <c:dLbls>
          <c:showLegendKey val="0"/>
          <c:showVal val="0"/>
          <c:showCatName val="0"/>
          <c:showSerName val="0"/>
          <c:showPercent val="0"/>
          <c:showBubbleSize val="0"/>
        </c:dLbls>
        <c:gapWidth val="150"/>
        <c:axId val="238415552"/>
        <c:axId val="238415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59.8</c:v>
                </c:pt>
                <c:pt idx="1">
                  <c:v>59.58</c:v>
                </c:pt>
                <c:pt idx="2">
                  <c:v>58.79</c:v>
                </c:pt>
                <c:pt idx="3">
                  <c:v>59.16</c:v>
                </c:pt>
                <c:pt idx="4">
                  <c:v>59.44</c:v>
                </c:pt>
              </c:numCache>
            </c:numRef>
          </c:val>
          <c:smooth val="0"/>
          <c:extLst xmlns:c16r2="http://schemas.microsoft.com/office/drawing/2015/06/chart">
            <c:ext xmlns:c16="http://schemas.microsoft.com/office/drawing/2014/chart" uri="{C3380CC4-5D6E-409C-BE32-E72D297353CC}">
              <c16:uniqueId val="{00000001-31BF-46BC-9238-DA1736AA7FEC}"/>
            </c:ext>
          </c:extLst>
        </c:ser>
        <c:dLbls>
          <c:showLegendKey val="0"/>
          <c:showVal val="0"/>
          <c:showCatName val="0"/>
          <c:showSerName val="0"/>
          <c:showPercent val="0"/>
          <c:showBubbleSize val="0"/>
        </c:dLbls>
        <c:marker val="1"/>
        <c:smooth val="0"/>
        <c:axId val="238415552"/>
        <c:axId val="238415944"/>
      </c:lineChart>
      <c:dateAx>
        <c:axId val="238415552"/>
        <c:scaling>
          <c:orientation val="minMax"/>
        </c:scaling>
        <c:delete val="1"/>
        <c:axPos val="b"/>
        <c:numFmt formatCode="ge" sourceLinked="1"/>
        <c:majorTickMark val="none"/>
        <c:minorTickMark val="none"/>
        <c:tickLblPos val="none"/>
        <c:crossAx val="238415944"/>
        <c:crosses val="autoZero"/>
        <c:auto val="1"/>
        <c:lblOffset val="100"/>
        <c:baseTimeUnit val="years"/>
      </c:dateAx>
      <c:valAx>
        <c:axId val="23841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41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99.91</c:v>
                </c:pt>
                <c:pt idx="1">
                  <c:v>99.91</c:v>
                </c:pt>
                <c:pt idx="2">
                  <c:v>99.91</c:v>
                </c:pt>
                <c:pt idx="3">
                  <c:v>99.93</c:v>
                </c:pt>
                <c:pt idx="4">
                  <c:v>99.94</c:v>
                </c:pt>
              </c:numCache>
            </c:numRef>
          </c:val>
          <c:extLst xmlns:c16r2="http://schemas.microsoft.com/office/drawing/2015/06/chart">
            <c:ext xmlns:c16="http://schemas.microsoft.com/office/drawing/2014/chart" uri="{C3380CC4-5D6E-409C-BE32-E72D297353CC}">
              <c16:uniqueId val="{00000000-CC94-4BD5-95A2-D0EA9271FC96}"/>
            </c:ext>
          </c:extLst>
        </c:ser>
        <c:dLbls>
          <c:showLegendKey val="0"/>
          <c:showVal val="0"/>
          <c:showCatName val="0"/>
          <c:showSerName val="0"/>
          <c:showPercent val="0"/>
          <c:showBubbleSize val="0"/>
        </c:dLbls>
        <c:gapWidth val="150"/>
        <c:axId val="238644592"/>
        <c:axId val="238644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98.64</c:v>
                </c:pt>
                <c:pt idx="1">
                  <c:v>98.71</c:v>
                </c:pt>
                <c:pt idx="2">
                  <c:v>98.76</c:v>
                </c:pt>
                <c:pt idx="3">
                  <c:v>98.86</c:v>
                </c:pt>
                <c:pt idx="4">
                  <c:v>98.9</c:v>
                </c:pt>
              </c:numCache>
            </c:numRef>
          </c:val>
          <c:smooth val="0"/>
          <c:extLst xmlns:c16r2="http://schemas.microsoft.com/office/drawing/2015/06/chart">
            <c:ext xmlns:c16="http://schemas.microsoft.com/office/drawing/2014/chart" uri="{C3380CC4-5D6E-409C-BE32-E72D297353CC}">
              <c16:uniqueId val="{00000001-CC94-4BD5-95A2-D0EA9271FC96}"/>
            </c:ext>
          </c:extLst>
        </c:ser>
        <c:dLbls>
          <c:showLegendKey val="0"/>
          <c:showVal val="0"/>
          <c:showCatName val="0"/>
          <c:showSerName val="0"/>
          <c:showPercent val="0"/>
          <c:showBubbleSize val="0"/>
        </c:dLbls>
        <c:marker val="1"/>
        <c:smooth val="0"/>
        <c:axId val="238644592"/>
        <c:axId val="238644984"/>
      </c:lineChart>
      <c:dateAx>
        <c:axId val="238644592"/>
        <c:scaling>
          <c:orientation val="minMax"/>
        </c:scaling>
        <c:delete val="1"/>
        <c:axPos val="b"/>
        <c:numFmt formatCode="ge" sourceLinked="1"/>
        <c:majorTickMark val="none"/>
        <c:minorTickMark val="none"/>
        <c:tickLblPos val="none"/>
        <c:crossAx val="238644984"/>
        <c:crosses val="autoZero"/>
        <c:auto val="1"/>
        <c:lblOffset val="100"/>
        <c:baseTimeUnit val="years"/>
      </c:dateAx>
      <c:valAx>
        <c:axId val="23864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64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103.23</c:v>
                </c:pt>
                <c:pt idx="1">
                  <c:v>111.05</c:v>
                </c:pt>
                <c:pt idx="2">
                  <c:v>110.83</c:v>
                </c:pt>
                <c:pt idx="3">
                  <c:v>109.46</c:v>
                </c:pt>
                <c:pt idx="4">
                  <c:v>107.95</c:v>
                </c:pt>
              </c:numCache>
            </c:numRef>
          </c:val>
          <c:extLst xmlns:c16r2="http://schemas.microsoft.com/office/drawing/2015/06/chart">
            <c:ext xmlns:c16="http://schemas.microsoft.com/office/drawing/2014/chart" uri="{C3380CC4-5D6E-409C-BE32-E72D297353CC}">
              <c16:uniqueId val="{00000000-5A8C-45E8-B34D-779E1ABF1A66}"/>
            </c:ext>
          </c:extLst>
        </c:ser>
        <c:dLbls>
          <c:showLegendKey val="0"/>
          <c:showVal val="0"/>
          <c:showCatName val="0"/>
          <c:showSerName val="0"/>
          <c:showPercent val="0"/>
          <c:showBubbleSize val="0"/>
        </c:dLbls>
        <c:gapWidth val="150"/>
        <c:axId val="124187208"/>
        <c:axId val="12418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106.98</c:v>
                </c:pt>
                <c:pt idx="1">
                  <c:v>108.24</c:v>
                </c:pt>
                <c:pt idx="2">
                  <c:v>108.59</c:v>
                </c:pt>
                <c:pt idx="3">
                  <c:v>109.1</c:v>
                </c:pt>
                <c:pt idx="4">
                  <c:v>109.39</c:v>
                </c:pt>
              </c:numCache>
            </c:numRef>
          </c:val>
          <c:smooth val="0"/>
          <c:extLst xmlns:c16r2="http://schemas.microsoft.com/office/drawing/2015/06/chart">
            <c:ext xmlns:c16="http://schemas.microsoft.com/office/drawing/2014/chart" uri="{C3380CC4-5D6E-409C-BE32-E72D297353CC}">
              <c16:uniqueId val="{00000001-5A8C-45E8-B34D-779E1ABF1A66}"/>
            </c:ext>
          </c:extLst>
        </c:ser>
        <c:dLbls>
          <c:showLegendKey val="0"/>
          <c:showVal val="0"/>
          <c:showCatName val="0"/>
          <c:showSerName val="0"/>
          <c:showPercent val="0"/>
          <c:showBubbleSize val="0"/>
        </c:dLbls>
        <c:marker val="1"/>
        <c:smooth val="0"/>
        <c:axId val="124187208"/>
        <c:axId val="124187600"/>
      </c:lineChart>
      <c:dateAx>
        <c:axId val="124187208"/>
        <c:scaling>
          <c:orientation val="minMax"/>
        </c:scaling>
        <c:delete val="1"/>
        <c:axPos val="b"/>
        <c:numFmt formatCode="ge" sourceLinked="1"/>
        <c:majorTickMark val="none"/>
        <c:minorTickMark val="none"/>
        <c:tickLblPos val="none"/>
        <c:crossAx val="124187600"/>
        <c:crosses val="autoZero"/>
        <c:auto val="1"/>
        <c:lblOffset val="100"/>
        <c:baseTimeUnit val="years"/>
      </c:dateAx>
      <c:valAx>
        <c:axId val="12418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8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32.25</c:v>
                </c:pt>
                <c:pt idx="1">
                  <c:v>48.62</c:v>
                </c:pt>
                <c:pt idx="2">
                  <c:v>50.35</c:v>
                </c:pt>
                <c:pt idx="3">
                  <c:v>51.77</c:v>
                </c:pt>
                <c:pt idx="4">
                  <c:v>52.6</c:v>
                </c:pt>
              </c:numCache>
            </c:numRef>
          </c:val>
          <c:extLst xmlns:c16r2="http://schemas.microsoft.com/office/drawing/2015/06/chart">
            <c:ext xmlns:c16="http://schemas.microsoft.com/office/drawing/2014/chart" uri="{C3380CC4-5D6E-409C-BE32-E72D297353CC}">
              <c16:uniqueId val="{00000000-D4B6-428E-9326-4DBCD0815E25}"/>
            </c:ext>
          </c:extLst>
        </c:ser>
        <c:dLbls>
          <c:showLegendKey val="0"/>
          <c:showVal val="0"/>
          <c:showCatName val="0"/>
          <c:showSerName val="0"/>
          <c:showPercent val="0"/>
          <c:showBubbleSize val="0"/>
        </c:dLbls>
        <c:gapWidth val="150"/>
        <c:axId val="124188776"/>
        <c:axId val="12418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31.06</c:v>
                </c:pt>
                <c:pt idx="1">
                  <c:v>42</c:v>
                </c:pt>
                <c:pt idx="2">
                  <c:v>43.2</c:v>
                </c:pt>
                <c:pt idx="3">
                  <c:v>44.55</c:v>
                </c:pt>
                <c:pt idx="4">
                  <c:v>45.79</c:v>
                </c:pt>
              </c:numCache>
            </c:numRef>
          </c:val>
          <c:smooth val="0"/>
          <c:extLst xmlns:c16r2="http://schemas.microsoft.com/office/drawing/2015/06/chart">
            <c:ext xmlns:c16="http://schemas.microsoft.com/office/drawing/2014/chart" uri="{C3380CC4-5D6E-409C-BE32-E72D297353CC}">
              <c16:uniqueId val="{00000001-D4B6-428E-9326-4DBCD0815E25}"/>
            </c:ext>
          </c:extLst>
        </c:ser>
        <c:dLbls>
          <c:showLegendKey val="0"/>
          <c:showVal val="0"/>
          <c:showCatName val="0"/>
          <c:showSerName val="0"/>
          <c:showPercent val="0"/>
          <c:showBubbleSize val="0"/>
        </c:dLbls>
        <c:marker val="1"/>
        <c:smooth val="0"/>
        <c:axId val="124188776"/>
        <c:axId val="124189168"/>
      </c:lineChart>
      <c:dateAx>
        <c:axId val="124188776"/>
        <c:scaling>
          <c:orientation val="minMax"/>
        </c:scaling>
        <c:delete val="1"/>
        <c:axPos val="b"/>
        <c:numFmt formatCode="ge" sourceLinked="1"/>
        <c:majorTickMark val="none"/>
        <c:minorTickMark val="none"/>
        <c:tickLblPos val="none"/>
        <c:crossAx val="124189168"/>
        <c:crosses val="autoZero"/>
        <c:auto val="1"/>
        <c:lblOffset val="100"/>
        <c:baseTimeUnit val="years"/>
      </c:dateAx>
      <c:valAx>
        <c:axId val="12418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8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3.75</c:v>
                </c:pt>
                <c:pt idx="1">
                  <c:v>4.25</c:v>
                </c:pt>
                <c:pt idx="2">
                  <c:v>4.93</c:v>
                </c:pt>
                <c:pt idx="3">
                  <c:v>4.8600000000000003</c:v>
                </c:pt>
                <c:pt idx="4">
                  <c:v>5.69</c:v>
                </c:pt>
              </c:numCache>
            </c:numRef>
          </c:val>
          <c:extLst xmlns:c16r2="http://schemas.microsoft.com/office/drawing/2015/06/chart">
            <c:ext xmlns:c16="http://schemas.microsoft.com/office/drawing/2014/chart" uri="{C3380CC4-5D6E-409C-BE32-E72D297353CC}">
              <c16:uniqueId val="{00000000-10AC-4982-9446-1A9596336C35}"/>
            </c:ext>
          </c:extLst>
        </c:ser>
        <c:dLbls>
          <c:showLegendKey val="0"/>
          <c:showVal val="0"/>
          <c:showCatName val="0"/>
          <c:showSerName val="0"/>
          <c:showPercent val="0"/>
          <c:showBubbleSize val="0"/>
        </c:dLbls>
        <c:gapWidth val="150"/>
        <c:axId val="124190344"/>
        <c:axId val="12419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6.43</c:v>
                </c:pt>
                <c:pt idx="1">
                  <c:v>6.95</c:v>
                </c:pt>
                <c:pt idx="2">
                  <c:v>7.39</c:v>
                </c:pt>
                <c:pt idx="3">
                  <c:v>8.25</c:v>
                </c:pt>
                <c:pt idx="4">
                  <c:v>9</c:v>
                </c:pt>
              </c:numCache>
            </c:numRef>
          </c:val>
          <c:smooth val="0"/>
          <c:extLst xmlns:c16r2="http://schemas.microsoft.com/office/drawing/2015/06/chart">
            <c:ext xmlns:c16="http://schemas.microsoft.com/office/drawing/2014/chart" uri="{C3380CC4-5D6E-409C-BE32-E72D297353CC}">
              <c16:uniqueId val="{00000001-10AC-4982-9446-1A9596336C35}"/>
            </c:ext>
          </c:extLst>
        </c:ser>
        <c:dLbls>
          <c:showLegendKey val="0"/>
          <c:showVal val="0"/>
          <c:showCatName val="0"/>
          <c:showSerName val="0"/>
          <c:showPercent val="0"/>
          <c:showBubbleSize val="0"/>
        </c:dLbls>
        <c:marker val="1"/>
        <c:smooth val="0"/>
        <c:axId val="124190344"/>
        <c:axId val="124190736"/>
      </c:lineChart>
      <c:dateAx>
        <c:axId val="124190344"/>
        <c:scaling>
          <c:orientation val="minMax"/>
        </c:scaling>
        <c:delete val="1"/>
        <c:axPos val="b"/>
        <c:numFmt formatCode="ge" sourceLinked="1"/>
        <c:majorTickMark val="none"/>
        <c:minorTickMark val="none"/>
        <c:tickLblPos val="none"/>
        <c:crossAx val="124190736"/>
        <c:crosses val="autoZero"/>
        <c:auto val="1"/>
        <c:lblOffset val="100"/>
        <c:baseTimeUnit val="years"/>
      </c:dateAx>
      <c:valAx>
        <c:axId val="12419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9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quot;-&quot;">
                  <c:v>41</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714-411B-96F6-838292151332}"/>
            </c:ext>
          </c:extLst>
        </c:ser>
        <c:dLbls>
          <c:showLegendKey val="0"/>
          <c:showVal val="0"/>
          <c:showCatName val="0"/>
          <c:showSerName val="0"/>
          <c:showPercent val="0"/>
          <c:showBubbleSize val="0"/>
        </c:dLbls>
        <c:gapWidth val="150"/>
        <c:axId val="124191912"/>
        <c:axId val="12419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4.09</c:v>
                </c:pt>
                <c:pt idx="1">
                  <c:v>0.61</c:v>
                </c:pt>
                <c:pt idx="2">
                  <c:v>0.54</c:v>
                </c:pt>
                <c:pt idx="3">
                  <c:v>0.36</c:v>
                </c:pt>
                <c:pt idx="4">
                  <c:v>0.22</c:v>
                </c:pt>
              </c:numCache>
            </c:numRef>
          </c:val>
          <c:smooth val="0"/>
          <c:extLst xmlns:c16r2="http://schemas.microsoft.com/office/drawing/2015/06/chart">
            <c:ext xmlns:c16="http://schemas.microsoft.com/office/drawing/2014/chart" uri="{C3380CC4-5D6E-409C-BE32-E72D297353CC}">
              <c16:uniqueId val="{00000001-3714-411B-96F6-838292151332}"/>
            </c:ext>
          </c:extLst>
        </c:ser>
        <c:dLbls>
          <c:showLegendKey val="0"/>
          <c:showVal val="0"/>
          <c:showCatName val="0"/>
          <c:showSerName val="0"/>
          <c:showPercent val="0"/>
          <c:showBubbleSize val="0"/>
        </c:dLbls>
        <c:marker val="1"/>
        <c:smooth val="0"/>
        <c:axId val="124191912"/>
        <c:axId val="124192304"/>
      </c:lineChart>
      <c:dateAx>
        <c:axId val="124191912"/>
        <c:scaling>
          <c:orientation val="minMax"/>
        </c:scaling>
        <c:delete val="1"/>
        <c:axPos val="b"/>
        <c:numFmt formatCode="ge" sourceLinked="1"/>
        <c:majorTickMark val="none"/>
        <c:minorTickMark val="none"/>
        <c:tickLblPos val="none"/>
        <c:crossAx val="124192304"/>
        <c:crosses val="autoZero"/>
        <c:auto val="1"/>
        <c:lblOffset val="100"/>
        <c:baseTimeUnit val="years"/>
      </c:dateAx>
      <c:valAx>
        <c:axId val="12419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19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208.06</c:v>
                </c:pt>
                <c:pt idx="1">
                  <c:v>41.6</c:v>
                </c:pt>
                <c:pt idx="2">
                  <c:v>50.01</c:v>
                </c:pt>
                <c:pt idx="3">
                  <c:v>58.4</c:v>
                </c:pt>
                <c:pt idx="4">
                  <c:v>65.260000000000005</c:v>
                </c:pt>
              </c:numCache>
            </c:numRef>
          </c:val>
          <c:extLst xmlns:c16r2="http://schemas.microsoft.com/office/drawing/2015/06/chart">
            <c:ext xmlns:c16="http://schemas.microsoft.com/office/drawing/2014/chart" uri="{C3380CC4-5D6E-409C-BE32-E72D297353CC}">
              <c16:uniqueId val="{00000000-3C2B-44E9-8AC9-6F6546EEF5D6}"/>
            </c:ext>
          </c:extLst>
        </c:ser>
        <c:dLbls>
          <c:showLegendKey val="0"/>
          <c:showVal val="0"/>
          <c:showCatName val="0"/>
          <c:showSerName val="0"/>
          <c:showPercent val="0"/>
          <c:showBubbleSize val="0"/>
        </c:dLbls>
        <c:gapWidth val="150"/>
        <c:axId val="238409280"/>
        <c:axId val="238409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187.05</c:v>
                </c:pt>
                <c:pt idx="1">
                  <c:v>55.68</c:v>
                </c:pt>
                <c:pt idx="2">
                  <c:v>56.18</c:v>
                </c:pt>
                <c:pt idx="3">
                  <c:v>59.45</c:v>
                </c:pt>
                <c:pt idx="4">
                  <c:v>64.94</c:v>
                </c:pt>
              </c:numCache>
            </c:numRef>
          </c:val>
          <c:smooth val="0"/>
          <c:extLst xmlns:c16r2="http://schemas.microsoft.com/office/drawing/2015/06/chart">
            <c:ext xmlns:c16="http://schemas.microsoft.com/office/drawing/2014/chart" uri="{C3380CC4-5D6E-409C-BE32-E72D297353CC}">
              <c16:uniqueId val="{00000001-3C2B-44E9-8AC9-6F6546EEF5D6}"/>
            </c:ext>
          </c:extLst>
        </c:ser>
        <c:dLbls>
          <c:showLegendKey val="0"/>
          <c:showVal val="0"/>
          <c:showCatName val="0"/>
          <c:showSerName val="0"/>
          <c:showPercent val="0"/>
          <c:showBubbleSize val="0"/>
        </c:dLbls>
        <c:marker val="1"/>
        <c:smooth val="0"/>
        <c:axId val="238409280"/>
        <c:axId val="238409672"/>
      </c:lineChart>
      <c:dateAx>
        <c:axId val="238409280"/>
        <c:scaling>
          <c:orientation val="minMax"/>
        </c:scaling>
        <c:delete val="1"/>
        <c:axPos val="b"/>
        <c:numFmt formatCode="ge" sourceLinked="1"/>
        <c:majorTickMark val="none"/>
        <c:minorTickMark val="none"/>
        <c:tickLblPos val="none"/>
        <c:crossAx val="238409672"/>
        <c:crosses val="autoZero"/>
        <c:auto val="1"/>
        <c:lblOffset val="100"/>
        <c:baseTimeUnit val="years"/>
      </c:dateAx>
      <c:valAx>
        <c:axId val="23840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40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458.56</c:v>
                </c:pt>
                <c:pt idx="1">
                  <c:v>454.15</c:v>
                </c:pt>
                <c:pt idx="2">
                  <c:v>450.48</c:v>
                </c:pt>
                <c:pt idx="3">
                  <c:v>440.37</c:v>
                </c:pt>
                <c:pt idx="4">
                  <c:v>442.23</c:v>
                </c:pt>
              </c:numCache>
            </c:numRef>
          </c:val>
          <c:extLst xmlns:c16r2="http://schemas.microsoft.com/office/drawing/2015/06/chart">
            <c:ext xmlns:c16="http://schemas.microsoft.com/office/drawing/2014/chart" uri="{C3380CC4-5D6E-409C-BE32-E72D297353CC}">
              <c16:uniqueId val="{00000000-9053-4787-AA56-789B4263FDED}"/>
            </c:ext>
          </c:extLst>
        </c:ser>
        <c:dLbls>
          <c:showLegendKey val="0"/>
          <c:showVal val="0"/>
          <c:showCatName val="0"/>
          <c:showSerName val="0"/>
          <c:showPercent val="0"/>
          <c:showBubbleSize val="0"/>
        </c:dLbls>
        <c:gapWidth val="150"/>
        <c:axId val="238410848"/>
        <c:axId val="238411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644.47</c:v>
                </c:pt>
                <c:pt idx="1">
                  <c:v>627.59</c:v>
                </c:pt>
                <c:pt idx="2">
                  <c:v>594.09</c:v>
                </c:pt>
                <c:pt idx="3">
                  <c:v>576.02</c:v>
                </c:pt>
                <c:pt idx="4">
                  <c:v>549.48</c:v>
                </c:pt>
              </c:numCache>
            </c:numRef>
          </c:val>
          <c:smooth val="0"/>
          <c:extLst xmlns:c16r2="http://schemas.microsoft.com/office/drawing/2015/06/chart">
            <c:ext xmlns:c16="http://schemas.microsoft.com/office/drawing/2014/chart" uri="{C3380CC4-5D6E-409C-BE32-E72D297353CC}">
              <c16:uniqueId val="{00000001-9053-4787-AA56-789B4263FDED}"/>
            </c:ext>
          </c:extLst>
        </c:ser>
        <c:dLbls>
          <c:showLegendKey val="0"/>
          <c:showVal val="0"/>
          <c:showCatName val="0"/>
          <c:showSerName val="0"/>
          <c:showPercent val="0"/>
          <c:showBubbleSize val="0"/>
        </c:dLbls>
        <c:marker val="1"/>
        <c:smooth val="0"/>
        <c:axId val="238410848"/>
        <c:axId val="238411240"/>
      </c:lineChart>
      <c:dateAx>
        <c:axId val="238410848"/>
        <c:scaling>
          <c:orientation val="minMax"/>
        </c:scaling>
        <c:delete val="1"/>
        <c:axPos val="b"/>
        <c:numFmt formatCode="ge" sourceLinked="1"/>
        <c:majorTickMark val="none"/>
        <c:minorTickMark val="none"/>
        <c:tickLblPos val="none"/>
        <c:crossAx val="238411240"/>
        <c:crosses val="autoZero"/>
        <c:auto val="1"/>
        <c:lblOffset val="100"/>
        <c:baseTimeUnit val="years"/>
      </c:dateAx>
      <c:valAx>
        <c:axId val="23841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41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105.87</c:v>
                </c:pt>
                <c:pt idx="1">
                  <c:v>114.86</c:v>
                </c:pt>
                <c:pt idx="2">
                  <c:v>105.92</c:v>
                </c:pt>
                <c:pt idx="3">
                  <c:v>103.09</c:v>
                </c:pt>
                <c:pt idx="4">
                  <c:v>100.01</c:v>
                </c:pt>
              </c:numCache>
            </c:numRef>
          </c:val>
          <c:extLst xmlns:c16r2="http://schemas.microsoft.com/office/drawing/2015/06/chart">
            <c:ext xmlns:c16="http://schemas.microsoft.com/office/drawing/2014/chart" uri="{C3380CC4-5D6E-409C-BE32-E72D297353CC}">
              <c16:uniqueId val="{00000000-95C1-44D4-B1B1-84BCAE017482}"/>
            </c:ext>
          </c:extLst>
        </c:ser>
        <c:dLbls>
          <c:showLegendKey val="0"/>
          <c:showVal val="0"/>
          <c:showCatName val="0"/>
          <c:showSerName val="0"/>
          <c:showPercent val="0"/>
          <c:showBubbleSize val="0"/>
        </c:dLbls>
        <c:gapWidth val="150"/>
        <c:axId val="238412416"/>
        <c:axId val="238412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109.25</c:v>
                </c:pt>
                <c:pt idx="1">
                  <c:v>113.93</c:v>
                </c:pt>
                <c:pt idx="2">
                  <c:v>114.03</c:v>
                </c:pt>
                <c:pt idx="3">
                  <c:v>113.34</c:v>
                </c:pt>
                <c:pt idx="4">
                  <c:v>113.83</c:v>
                </c:pt>
              </c:numCache>
            </c:numRef>
          </c:val>
          <c:smooth val="0"/>
          <c:extLst xmlns:c16r2="http://schemas.microsoft.com/office/drawing/2015/06/chart">
            <c:ext xmlns:c16="http://schemas.microsoft.com/office/drawing/2014/chart" uri="{C3380CC4-5D6E-409C-BE32-E72D297353CC}">
              <c16:uniqueId val="{00000001-95C1-44D4-B1B1-84BCAE017482}"/>
            </c:ext>
          </c:extLst>
        </c:ser>
        <c:dLbls>
          <c:showLegendKey val="0"/>
          <c:showVal val="0"/>
          <c:showCatName val="0"/>
          <c:showSerName val="0"/>
          <c:showPercent val="0"/>
          <c:showBubbleSize val="0"/>
        </c:dLbls>
        <c:marker val="1"/>
        <c:smooth val="0"/>
        <c:axId val="238412416"/>
        <c:axId val="238412808"/>
      </c:lineChart>
      <c:dateAx>
        <c:axId val="238412416"/>
        <c:scaling>
          <c:orientation val="minMax"/>
        </c:scaling>
        <c:delete val="1"/>
        <c:axPos val="b"/>
        <c:numFmt formatCode="ge" sourceLinked="1"/>
        <c:majorTickMark val="none"/>
        <c:minorTickMark val="none"/>
        <c:tickLblPos val="none"/>
        <c:crossAx val="238412808"/>
        <c:crosses val="autoZero"/>
        <c:auto val="1"/>
        <c:lblOffset val="100"/>
        <c:baseTimeUnit val="years"/>
      </c:dateAx>
      <c:valAx>
        <c:axId val="23841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41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89.01</c:v>
                </c:pt>
                <c:pt idx="1">
                  <c:v>82.2</c:v>
                </c:pt>
                <c:pt idx="2">
                  <c:v>89.14</c:v>
                </c:pt>
                <c:pt idx="3">
                  <c:v>90.8</c:v>
                </c:pt>
                <c:pt idx="4">
                  <c:v>93.81</c:v>
                </c:pt>
              </c:numCache>
            </c:numRef>
          </c:val>
          <c:extLst xmlns:c16r2="http://schemas.microsoft.com/office/drawing/2015/06/chart">
            <c:ext xmlns:c16="http://schemas.microsoft.com/office/drawing/2014/chart" uri="{C3380CC4-5D6E-409C-BE32-E72D297353CC}">
              <c16:uniqueId val="{00000000-40FD-41A7-A9BF-EF4F766C8117}"/>
            </c:ext>
          </c:extLst>
        </c:ser>
        <c:dLbls>
          <c:showLegendKey val="0"/>
          <c:showVal val="0"/>
          <c:showCatName val="0"/>
          <c:showSerName val="0"/>
          <c:showPercent val="0"/>
          <c:showBubbleSize val="0"/>
        </c:dLbls>
        <c:gapWidth val="150"/>
        <c:axId val="238413984"/>
        <c:axId val="23841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121.96</c:v>
                </c:pt>
                <c:pt idx="1">
                  <c:v>116.77</c:v>
                </c:pt>
                <c:pt idx="2">
                  <c:v>116.93</c:v>
                </c:pt>
                <c:pt idx="3">
                  <c:v>117.4</c:v>
                </c:pt>
                <c:pt idx="4">
                  <c:v>116.87</c:v>
                </c:pt>
              </c:numCache>
            </c:numRef>
          </c:val>
          <c:smooth val="0"/>
          <c:extLst xmlns:c16r2="http://schemas.microsoft.com/office/drawing/2015/06/chart">
            <c:ext xmlns:c16="http://schemas.microsoft.com/office/drawing/2014/chart" uri="{C3380CC4-5D6E-409C-BE32-E72D297353CC}">
              <c16:uniqueId val="{00000001-40FD-41A7-A9BF-EF4F766C8117}"/>
            </c:ext>
          </c:extLst>
        </c:ser>
        <c:dLbls>
          <c:showLegendKey val="0"/>
          <c:showVal val="0"/>
          <c:showCatName val="0"/>
          <c:showSerName val="0"/>
          <c:showPercent val="0"/>
          <c:showBubbleSize val="0"/>
        </c:dLbls>
        <c:marker val="1"/>
        <c:smooth val="0"/>
        <c:axId val="238413984"/>
        <c:axId val="238414376"/>
      </c:lineChart>
      <c:dateAx>
        <c:axId val="238413984"/>
        <c:scaling>
          <c:orientation val="minMax"/>
        </c:scaling>
        <c:delete val="1"/>
        <c:axPos val="b"/>
        <c:numFmt formatCode="ge" sourceLinked="1"/>
        <c:majorTickMark val="none"/>
        <c:minorTickMark val="none"/>
        <c:tickLblPos val="none"/>
        <c:crossAx val="238414376"/>
        <c:crosses val="autoZero"/>
        <c:auto val="1"/>
        <c:lblOffset val="100"/>
        <c:baseTimeUnit val="years"/>
      </c:dateAx>
      <c:valAx>
        <c:axId val="23841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41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4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北海道　札幌市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政令市等</v>
      </c>
      <c r="X8" s="48"/>
      <c r="Y8" s="48"/>
      <c r="Z8" s="48"/>
      <c r="AA8" s="48"/>
      <c r="AB8" s="48"/>
      <c r="AC8" s="48"/>
      <c r="AD8" s="49" t="str">
        <f>データ!$M$6</f>
        <v>非設置</v>
      </c>
      <c r="AE8" s="49"/>
      <c r="AF8" s="49"/>
      <c r="AG8" s="49"/>
      <c r="AH8" s="49"/>
      <c r="AI8" s="49"/>
      <c r="AJ8" s="49"/>
      <c r="AK8" s="3"/>
      <c r="AL8" s="50">
        <f>データ!S6</f>
        <v>1952348</v>
      </c>
      <c r="AM8" s="50"/>
      <c r="AN8" s="50"/>
      <c r="AO8" s="50"/>
      <c r="AP8" s="50"/>
      <c r="AQ8" s="50"/>
      <c r="AR8" s="50"/>
      <c r="AS8" s="50"/>
      <c r="AT8" s="45">
        <f>データ!T6</f>
        <v>1121.26</v>
      </c>
      <c r="AU8" s="45"/>
      <c r="AV8" s="45"/>
      <c r="AW8" s="45"/>
      <c r="AX8" s="45"/>
      <c r="AY8" s="45"/>
      <c r="AZ8" s="45"/>
      <c r="BA8" s="45"/>
      <c r="BB8" s="45">
        <f>データ!U6</f>
        <v>1741.21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57.36</v>
      </c>
      <c r="J10" s="45"/>
      <c r="K10" s="45"/>
      <c r="L10" s="45"/>
      <c r="M10" s="45"/>
      <c r="N10" s="45"/>
      <c r="O10" s="45"/>
      <c r="P10" s="45">
        <f>データ!P6</f>
        <v>99.29</v>
      </c>
      <c r="Q10" s="45"/>
      <c r="R10" s="45"/>
      <c r="S10" s="45"/>
      <c r="T10" s="45"/>
      <c r="U10" s="45"/>
      <c r="V10" s="45"/>
      <c r="W10" s="45">
        <f>データ!Q6</f>
        <v>71.09</v>
      </c>
      <c r="X10" s="45"/>
      <c r="Y10" s="45"/>
      <c r="Z10" s="45"/>
      <c r="AA10" s="45"/>
      <c r="AB10" s="45"/>
      <c r="AC10" s="45"/>
      <c r="AD10" s="50">
        <f>データ!R6</f>
        <v>1371</v>
      </c>
      <c r="AE10" s="50"/>
      <c r="AF10" s="50"/>
      <c r="AG10" s="50"/>
      <c r="AH10" s="50"/>
      <c r="AI10" s="50"/>
      <c r="AJ10" s="50"/>
      <c r="AK10" s="2"/>
      <c r="AL10" s="50">
        <f>データ!V6</f>
        <v>1936035</v>
      </c>
      <c r="AM10" s="50"/>
      <c r="AN10" s="50"/>
      <c r="AO10" s="50"/>
      <c r="AP10" s="50"/>
      <c r="AQ10" s="50"/>
      <c r="AR10" s="50"/>
      <c r="AS10" s="50"/>
      <c r="AT10" s="45">
        <f>データ!W6</f>
        <v>245.2</v>
      </c>
      <c r="AU10" s="45"/>
      <c r="AV10" s="45"/>
      <c r="AW10" s="45"/>
      <c r="AX10" s="45"/>
      <c r="AY10" s="45"/>
      <c r="AZ10" s="45"/>
      <c r="BA10" s="45"/>
      <c r="BB10" s="45">
        <f>データ!X6</f>
        <v>7895.74</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AeBKhKCd173SAIGRGpiy3t5BgQygJwS8E00nqBWAtAykslWXt51X6NCQNPhdkwpAiUDcYp8jJHT6tYVHBI6JfQ==" saltValue="9h01TiXs/TAMWApzCk5Up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11002</v>
      </c>
      <c r="D6" s="33">
        <f t="shared" si="3"/>
        <v>46</v>
      </c>
      <c r="E6" s="33">
        <f t="shared" si="3"/>
        <v>17</v>
      </c>
      <c r="F6" s="33">
        <f t="shared" si="3"/>
        <v>1</v>
      </c>
      <c r="G6" s="33">
        <f t="shared" si="3"/>
        <v>0</v>
      </c>
      <c r="H6" s="33" t="str">
        <f t="shared" si="3"/>
        <v>北海道　札幌市</v>
      </c>
      <c r="I6" s="33" t="str">
        <f t="shared" si="3"/>
        <v>法適用</v>
      </c>
      <c r="J6" s="33" t="str">
        <f t="shared" si="3"/>
        <v>下水道事業</v>
      </c>
      <c r="K6" s="33" t="str">
        <f t="shared" si="3"/>
        <v>公共下水道</v>
      </c>
      <c r="L6" s="33" t="str">
        <f t="shared" si="3"/>
        <v>政令市等</v>
      </c>
      <c r="M6" s="33" t="str">
        <f t="shared" si="3"/>
        <v>非設置</v>
      </c>
      <c r="N6" s="34" t="str">
        <f t="shared" si="3"/>
        <v>-</v>
      </c>
      <c r="O6" s="34">
        <f t="shared" si="3"/>
        <v>57.36</v>
      </c>
      <c r="P6" s="34">
        <f t="shared" si="3"/>
        <v>99.29</v>
      </c>
      <c r="Q6" s="34">
        <f t="shared" si="3"/>
        <v>71.09</v>
      </c>
      <c r="R6" s="34">
        <f t="shared" si="3"/>
        <v>1371</v>
      </c>
      <c r="S6" s="34">
        <f t="shared" si="3"/>
        <v>1952348</v>
      </c>
      <c r="T6" s="34">
        <f t="shared" si="3"/>
        <v>1121.26</v>
      </c>
      <c r="U6" s="34">
        <f t="shared" si="3"/>
        <v>1741.21</v>
      </c>
      <c r="V6" s="34">
        <f t="shared" si="3"/>
        <v>1936035</v>
      </c>
      <c r="W6" s="34">
        <f t="shared" si="3"/>
        <v>245.2</v>
      </c>
      <c r="X6" s="34">
        <f t="shared" si="3"/>
        <v>7895.74</v>
      </c>
      <c r="Y6" s="35">
        <f>IF(Y7="",NA(),Y7)</f>
        <v>103.23</v>
      </c>
      <c r="Z6" s="35">
        <f t="shared" ref="Z6:AH6" si="4">IF(Z7="",NA(),Z7)</f>
        <v>111.05</v>
      </c>
      <c r="AA6" s="35">
        <f t="shared" si="4"/>
        <v>110.83</v>
      </c>
      <c r="AB6" s="35">
        <f t="shared" si="4"/>
        <v>109.46</v>
      </c>
      <c r="AC6" s="35">
        <f t="shared" si="4"/>
        <v>107.95</v>
      </c>
      <c r="AD6" s="35">
        <f t="shared" si="4"/>
        <v>106.98</v>
      </c>
      <c r="AE6" s="35">
        <f t="shared" si="4"/>
        <v>108.24</v>
      </c>
      <c r="AF6" s="35">
        <f t="shared" si="4"/>
        <v>108.59</v>
      </c>
      <c r="AG6" s="35">
        <f t="shared" si="4"/>
        <v>109.1</v>
      </c>
      <c r="AH6" s="35">
        <f t="shared" si="4"/>
        <v>109.39</v>
      </c>
      <c r="AI6" s="34" t="str">
        <f>IF(AI7="","",IF(AI7="-","【-】","【"&amp;SUBSTITUTE(TEXT(AI7,"#,##0.00"),"-","△")&amp;"】"))</f>
        <v>【108.80】</v>
      </c>
      <c r="AJ6" s="35">
        <f>IF(AJ7="",NA(),AJ7)</f>
        <v>41</v>
      </c>
      <c r="AK6" s="34">
        <f t="shared" ref="AK6:AS6" si="5">IF(AK7="",NA(),AK7)</f>
        <v>0</v>
      </c>
      <c r="AL6" s="34">
        <f t="shared" si="5"/>
        <v>0</v>
      </c>
      <c r="AM6" s="34">
        <f t="shared" si="5"/>
        <v>0</v>
      </c>
      <c r="AN6" s="34">
        <f t="shared" si="5"/>
        <v>0</v>
      </c>
      <c r="AO6" s="35">
        <f t="shared" si="5"/>
        <v>4.09</v>
      </c>
      <c r="AP6" s="35">
        <f t="shared" si="5"/>
        <v>0.61</v>
      </c>
      <c r="AQ6" s="35">
        <f t="shared" si="5"/>
        <v>0.54</v>
      </c>
      <c r="AR6" s="35">
        <f t="shared" si="5"/>
        <v>0.36</v>
      </c>
      <c r="AS6" s="35">
        <f t="shared" si="5"/>
        <v>0.22</v>
      </c>
      <c r="AT6" s="34" t="str">
        <f>IF(AT7="","",IF(AT7="-","【-】","【"&amp;SUBSTITUTE(TEXT(AT7,"#,##0.00"),"-","△")&amp;"】"))</f>
        <v>【4.27】</v>
      </c>
      <c r="AU6" s="35">
        <f>IF(AU7="",NA(),AU7)</f>
        <v>208.06</v>
      </c>
      <c r="AV6" s="35">
        <f t="shared" ref="AV6:BD6" si="6">IF(AV7="",NA(),AV7)</f>
        <v>41.6</v>
      </c>
      <c r="AW6" s="35">
        <f t="shared" si="6"/>
        <v>50.01</v>
      </c>
      <c r="AX6" s="35">
        <f t="shared" si="6"/>
        <v>58.4</v>
      </c>
      <c r="AY6" s="35">
        <f t="shared" si="6"/>
        <v>65.260000000000005</v>
      </c>
      <c r="AZ6" s="35">
        <f t="shared" si="6"/>
        <v>187.05</v>
      </c>
      <c r="BA6" s="35">
        <f t="shared" si="6"/>
        <v>55.68</v>
      </c>
      <c r="BB6" s="35">
        <f t="shared" si="6"/>
        <v>56.18</v>
      </c>
      <c r="BC6" s="35">
        <f t="shared" si="6"/>
        <v>59.45</v>
      </c>
      <c r="BD6" s="35">
        <f t="shared" si="6"/>
        <v>64.94</v>
      </c>
      <c r="BE6" s="34" t="str">
        <f>IF(BE7="","",IF(BE7="-","【-】","【"&amp;SUBSTITUTE(TEXT(BE7,"#,##0.00"),"-","△")&amp;"】"))</f>
        <v>【66.41】</v>
      </c>
      <c r="BF6" s="35">
        <f>IF(BF7="",NA(),BF7)</f>
        <v>458.56</v>
      </c>
      <c r="BG6" s="35">
        <f t="shared" ref="BG6:BO6" si="7">IF(BG7="",NA(),BG7)</f>
        <v>454.15</v>
      </c>
      <c r="BH6" s="35">
        <f t="shared" si="7"/>
        <v>450.48</v>
      </c>
      <c r="BI6" s="35">
        <f t="shared" si="7"/>
        <v>440.37</v>
      </c>
      <c r="BJ6" s="35">
        <f t="shared" si="7"/>
        <v>442.23</v>
      </c>
      <c r="BK6" s="35">
        <f t="shared" si="7"/>
        <v>644.47</v>
      </c>
      <c r="BL6" s="35">
        <f t="shared" si="7"/>
        <v>627.59</v>
      </c>
      <c r="BM6" s="35">
        <f t="shared" si="7"/>
        <v>594.09</v>
      </c>
      <c r="BN6" s="35">
        <f t="shared" si="7"/>
        <v>576.02</v>
      </c>
      <c r="BO6" s="35">
        <f t="shared" si="7"/>
        <v>549.48</v>
      </c>
      <c r="BP6" s="34" t="str">
        <f>IF(BP7="","",IF(BP7="-","【-】","【"&amp;SUBSTITUTE(TEXT(BP7,"#,##0.00"),"-","△")&amp;"】"))</f>
        <v>【707.33】</v>
      </c>
      <c r="BQ6" s="35">
        <f>IF(BQ7="",NA(),BQ7)</f>
        <v>105.87</v>
      </c>
      <c r="BR6" s="35">
        <f t="shared" ref="BR6:BZ6" si="8">IF(BR7="",NA(),BR7)</f>
        <v>114.86</v>
      </c>
      <c r="BS6" s="35">
        <f t="shared" si="8"/>
        <v>105.92</v>
      </c>
      <c r="BT6" s="35">
        <f t="shared" si="8"/>
        <v>103.09</v>
      </c>
      <c r="BU6" s="35">
        <f t="shared" si="8"/>
        <v>100.01</v>
      </c>
      <c r="BV6" s="35">
        <f t="shared" si="8"/>
        <v>109.25</v>
      </c>
      <c r="BW6" s="35">
        <f t="shared" si="8"/>
        <v>113.93</v>
      </c>
      <c r="BX6" s="35">
        <f t="shared" si="8"/>
        <v>114.03</v>
      </c>
      <c r="BY6" s="35">
        <f t="shared" si="8"/>
        <v>113.34</v>
      </c>
      <c r="BZ6" s="35">
        <f t="shared" si="8"/>
        <v>113.83</v>
      </c>
      <c r="CA6" s="34" t="str">
        <f>IF(CA7="","",IF(CA7="-","【-】","【"&amp;SUBSTITUTE(TEXT(CA7,"#,##0.00"),"-","△")&amp;"】"))</f>
        <v>【101.26】</v>
      </c>
      <c r="CB6" s="35">
        <f>IF(CB7="",NA(),CB7)</f>
        <v>89.01</v>
      </c>
      <c r="CC6" s="35">
        <f t="shared" ref="CC6:CK6" si="9">IF(CC7="",NA(),CC7)</f>
        <v>82.2</v>
      </c>
      <c r="CD6" s="35">
        <f t="shared" si="9"/>
        <v>89.14</v>
      </c>
      <c r="CE6" s="35">
        <f t="shared" si="9"/>
        <v>90.8</v>
      </c>
      <c r="CF6" s="35">
        <f t="shared" si="9"/>
        <v>93.81</v>
      </c>
      <c r="CG6" s="35">
        <f t="shared" si="9"/>
        <v>121.96</v>
      </c>
      <c r="CH6" s="35">
        <f t="shared" si="9"/>
        <v>116.77</v>
      </c>
      <c r="CI6" s="35">
        <f t="shared" si="9"/>
        <v>116.93</v>
      </c>
      <c r="CJ6" s="35">
        <f t="shared" si="9"/>
        <v>117.4</v>
      </c>
      <c r="CK6" s="35">
        <f t="shared" si="9"/>
        <v>116.87</v>
      </c>
      <c r="CL6" s="34" t="str">
        <f>IF(CL7="","",IF(CL7="-","【-】","【"&amp;SUBSTITUTE(TEXT(CL7,"#,##0.00"),"-","△")&amp;"】"))</f>
        <v>【136.39】</v>
      </c>
      <c r="CM6" s="35">
        <f>IF(CM7="",NA(),CM7)</f>
        <v>69.7</v>
      </c>
      <c r="CN6" s="35">
        <f t="shared" ref="CN6:CV6" si="10">IF(CN7="",NA(),CN7)</f>
        <v>68.37</v>
      </c>
      <c r="CO6" s="35">
        <f t="shared" si="10"/>
        <v>68.08</v>
      </c>
      <c r="CP6" s="35">
        <f t="shared" si="10"/>
        <v>67.72</v>
      </c>
      <c r="CQ6" s="35">
        <f t="shared" si="10"/>
        <v>67.959999999999994</v>
      </c>
      <c r="CR6" s="35">
        <f t="shared" si="10"/>
        <v>59.8</v>
      </c>
      <c r="CS6" s="35">
        <f t="shared" si="10"/>
        <v>59.58</v>
      </c>
      <c r="CT6" s="35">
        <f t="shared" si="10"/>
        <v>58.79</v>
      </c>
      <c r="CU6" s="35">
        <f t="shared" si="10"/>
        <v>59.16</v>
      </c>
      <c r="CV6" s="35">
        <f t="shared" si="10"/>
        <v>59.44</v>
      </c>
      <c r="CW6" s="34" t="str">
        <f>IF(CW7="","",IF(CW7="-","【-】","【"&amp;SUBSTITUTE(TEXT(CW7,"#,##0.00"),"-","△")&amp;"】"))</f>
        <v>【60.13】</v>
      </c>
      <c r="CX6" s="35">
        <f>IF(CX7="",NA(),CX7)</f>
        <v>99.91</v>
      </c>
      <c r="CY6" s="35">
        <f t="shared" ref="CY6:DG6" si="11">IF(CY7="",NA(),CY7)</f>
        <v>99.91</v>
      </c>
      <c r="CZ6" s="35">
        <f t="shared" si="11"/>
        <v>99.91</v>
      </c>
      <c r="DA6" s="35">
        <f t="shared" si="11"/>
        <v>99.93</v>
      </c>
      <c r="DB6" s="35">
        <f t="shared" si="11"/>
        <v>99.94</v>
      </c>
      <c r="DC6" s="35">
        <f t="shared" si="11"/>
        <v>98.64</v>
      </c>
      <c r="DD6" s="35">
        <f t="shared" si="11"/>
        <v>98.71</v>
      </c>
      <c r="DE6" s="35">
        <f t="shared" si="11"/>
        <v>98.76</v>
      </c>
      <c r="DF6" s="35">
        <f t="shared" si="11"/>
        <v>98.86</v>
      </c>
      <c r="DG6" s="35">
        <f t="shared" si="11"/>
        <v>98.9</v>
      </c>
      <c r="DH6" s="34" t="str">
        <f>IF(DH7="","",IF(DH7="-","【-】","【"&amp;SUBSTITUTE(TEXT(DH7,"#,##0.00"),"-","△")&amp;"】"))</f>
        <v>【95.06】</v>
      </c>
      <c r="DI6" s="35">
        <f>IF(DI7="",NA(),DI7)</f>
        <v>32.25</v>
      </c>
      <c r="DJ6" s="35">
        <f t="shared" ref="DJ6:DR6" si="12">IF(DJ7="",NA(),DJ7)</f>
        <v>48.62</v>
      </c>
      <c r="DK6" s="35">
        <f t="shared" si="12"/>
        <v>50.35</v>
      </c>
      <c r="DL6" s="35">
        <f t="shared" si="12"/>
        <v>51.77</v>
      </c>
      <c r="DM6" s="35">
        <f t="shared" si="12"/>
        <v>52.6</v>
      </c>
      <c r="DN6" s="35">
        <f t="shared" si="12"/>
        <v>31.06</v>
      </c>
      <c r="DO6" s="35">
        <f t="shared" si="12"/>
        <v>42</v>
      </c>
      <c r="DP6" s="35">
        <f t="shared" si="12"/>
        <v>43.2</v>
      </c>
      <c r="DQ6" s="35">
        <f t="shared" si="12"/>
        <v>44.55</v>
      </c>
      <c r="DR6" s="35">
        <f t="shared" si="12"/>
        <v>45.79</v>
      </c>
      <c r="DS6" s="34" t="str">
        <f>IF(DS7="","",IF(DS7="-","【-】","【"&amp;SUBSTITUTE(TEXT(DS7,"#,##0.00"),"-","△")&amp;"】"))</f>
        <v>【38.13】</v>
      </c>
      <c r="DT6" s="35">
        <f>IF(DT7="",NA(),DT7)</f>
        <v>3.75</v>
      </c>
      <c r="DU6" s="35">
        <f t="shared" ref="DU6:EC6" si="13">IF(DU7="",NA(),DU7)</f>
        <v>4.25</v>
      </c>
      <c r="DV6" s="35">
        <f t="shared" si="13"/>
        <v>4.93</v>
      </c>
      <c r="DW6" s="35">
        <f t="shared" si="13"/>
        <v>4.8600000000000003</v>
      </c>
      <c r="DX6" s="35">
        <f t="shared" si="13"/>
        <v>5.69</v>
      </c>
      <c r="DY6" s="35">
        <f t="shared" si="13"/>
        <v>6.43</v>
      </c>
      <c r="DZ6" s="35">
        <f t="shared" si="13"/>
        <v>6.95</v>
      </c>
      <c r="EA6" s="35">
        <f t="shared" si="13"/>
        <v>7.39</v>
      </c>
      <c r="EB6" s="35">
        <f t="shared" si="13"/>
        <v>8.25</v>
      </c>
      <c r="EC6" s="35">
        <f t="shared" si="13"/>
        <v>9</v>
      </c>
      <c r="ED6" s="34" t="str">
        <f>IF(ED7="","",IF(ED7="-","【-】","【"&amp;SUBSTITUTE(TEXT(ED7,"#,##0.00"),"-","△")&amp;"】"))</f>
        <v>【5.37】</v>
      </c>
      <c r="EE6" s="35">
        <f>IF(EE7="",NA(),EE7)</f>
        <v>0.18</v>
      </c>
      <c r="EF6" s="35">
        <f t="shared" ref="EF6:EN6" si="14">IF(EF7="",NA(),EF7)</f>
        <v>0.12</v>
      </c>
      <c r="EG6" s="35">
        <f t="shared" si="14"/>
        <v>0.14000000000000001</v>
      </c>
      <c r="EH6" s="35">
        <f t="shared" si="14"/>
        <v>0.12</v>
      </c>
      <c r="EI6" s="35">
        <f t="shared" si="14"/>
        <v>0.23</v>
      </c>
      <c r="EJ6" s="35">
        <f t="shared" si="14"/>
        <v>0.37</v>
      </c>
      <c r="EK6" s="35">
        <f t="shared" si="14"/>
        <v>0.38</v>
      </c>
      <c r="EL6" s="35">
        <f t="shared" si="14"/>
        <v>0.35</v>
      </c>
      <c r="EM6" s="35">
        <f t="shared" si="14"/>
        <v>0.39</v>
      </c>
      <c r="EN6" s="35">
        <f t="shared" si="14"/>
        <v>0.43</v>
      </c>
      <c r="EO6" s="34" t="str">
        <f>IF(EO7="","",IF(EO7="-","【-】","【"&amp;SUBSTITUTE(TEXT(EO7,"#,##0.00"),"-","△")&amp;"】"))</f>
        <v>【0.23】</v>
      </c>
    </row>
    <row r="7" spans="1:148" s="36" customFormat="1" x14ac:dyDescent="0.15">
      <c r="A7" s="28"/>
      <c r="B7" s="37">
        <v>2017</v>
      </c>
      <c r="C7" s="37">
        <v>11002</v>
      </c>
      <c r="D7" s="37">
        <v>46</v>
      </c>
      <c r="E7" s="37">
        <v>17</v>
      </c>
      <c r="F7" s="37">
        <v>1</v>
      </c>
      <c r="G7" s="37">
        <v>0</v>
      </c>
      <c r="H7" s="37" t="s">
        <v>108</v>
      </c>
      <c r="I7" s="37" t="s">
        <v>109</v>
      </c>
      <c r="J7" s="37" t="s">
        <v>110</v>
      </c>
      <c r="K7" s="37" t="s">
        <v>111</v>
      </c>
      <c r="L7" s="37" t="s">
        <v>112</v>
      </c>
      <c r="M7" s="37" t="s">
        <v>113</v>
      </c>
      <c r="N7" s="38" t="s">
        <v>114</v>
      </c>
      <c r="O7" s="38">
        <v>57.36</v>
      </c>
      <c r="P7" s="38">
        <v>99.29</v>
      </c>
      <c r="Q7" s="38">
        <v>71.09</v>
      </c>
      <c r="R7" s="38">
        <v>1371</v>
      </c>
      <c r="S7" s="38">
        <v>1952348</v>
      </c>
      <c r="T7" s="38">
        <v>1121.26</v>
      </c>
      <c r="U7" s="38">
        <v>1741.21</v>
      </c>
      <c r="V7" s="38">
        <v>1936035</v>
      </c>
      <c r="W7" s="38">
        <v>245.2</v>
      </c>
      <c r="X7" s="38">
        <v>7895.74</v>
      </c>
      <c r="Y7" s="38">
        <v>103.23</v>
      </c>
      <c r="Z7" s="38">
        <v>111.05</v>
      </c>
      <c r="AA7" s="38">
        <v>110.83</v>
      </c>
      <c r="AB7" s="38">
        <v>109.46</v>
      </c>
      <c r="AC7" s="38">
        <v>107.95</v>
      </c>
      <c r="AD7" s="38">
        <v>106.98</v>
      </c>
      <c r="AE7" s="38">
        <v>108.24</v>
      </c>
      <c r="AF7" s="38">
        <v>108.59</v>
      </c>
      <c r="AG7" s="38">
        <v>109.1</v>
      </c>
      <c r="AH7" s="38">
        <v>109.39</v>
      </c>
      <c r="AI7" s="38">
        <v>108.8</v>
      </c>
      <c r="AJ7" s="38">
        <v>41</v>
      </c>
      <c r="AK7" s="38">
        <v>0</v>
      </c>
      <c r="AL7" s="38">
        <v>0</v>
      </c>
      <c r="AM7" s="38">
        <v>0</v>
      </c>
      <c r="AN7" s="38">
        <v>0</v>
      </c>
      <c r="AO7" s="38">
        <v>4.09</v>
      </c>
      <c r="AP7" s="38">
        <v>0.61</v>
      </c>
      <c r="AQ7" s="38">
        <v>0.54</v>
      </c>
      <c r="AR7" s="38">
        <v>0.36</v>
      </c>
      <c r="AS7" s="38">
        <v>0.22</v>
      </c>
      <c r="AT7" s="38">
        <v>4.2699999999999996</v>
      </c>
      <c r="AU7" s="38">
        <v>208.06</v>
      </c>
      <c r="AV7" s="38">
        <v>41.6</v>
      </c>
      <c r="AW7" s="38">
        <v>50.01</v>
      </c>
      <c r="AX7" s="38">
        <v>58.4</v>
      </c>
      <c r="AY7" s="38">
        <v>65.260000000000005</v>
      </c>
      <c r="AZ7" s="38">
        <v>187.05</v>
      </c>
      <c r="BA7" s="38">
        <v>55.68</v>
      </c>
      <c r="BB7" s="38">
        <v>56.18</v>
      </c>
      <c r="BC7" s="38">
        <v>59.45</v>
      </c>
      <c r="BD7" s="38">
        <v>64.94</v>
      </c>
      <c r="BE7" s="38">
        <v>66.41</v>
      </c>
      <c r="BF7" s="38">
        <v>458.56</v>
      </c>
      <c r="BG7" s="38">
        <v>454.15</v>
      </c>
      <c r="BH7" s="38">
        <v>450.48</v>
      </c>
      <c r="BI7" s="38">
        <v>440.37</v>
      </c>
      <c r="BJ7" s="38">
        <v>442.23</v>
      </c>
      <c r="BK7" s="38">
        <v>644.47</v>
      </c>
      <c r="BL7" s="38">
        <v>627.59</v>
      </c>
      <c r="BM7" s="38">
        <v>594.09</v>
      </c>
      <c r="BN7" s="38">
        <v>576.02</v>
      </c>
      <c r="BO7" s="38">
        <v>549.48</v>
      </c>
      <c r="BP7" s="38">
        <v>707.33</v>
      </c>
      <c r="BQ7" s="38">
        <v>105.87</v>
      </c>
      <c r="BR7" s="38">
        <v>114.86</v>
      </c>
      <c r="BS7" s="38">
        <v>105.92</v>
      </c>
      <c r="BT7" s="38">
        <v>103.09</v>
      </c>
      <c r="BU7" s="38">
        <v>100.01</v>
      </c>
      <c r="BV7" s="38">
        <v>109.25</v>
      </c>
      <c r="BW7" s="38">
        <v>113.93</v>
      </c>
      <c r="BX7" s="38">
        <v>114.03</v>
      </c>
      <c r="BY7" s="38">
        <v>113.34</v>
      </c>
      <c r="BZ7" s="38">
        <v>113.83</v>
      </c>
      <c r="CA7" s="38">
        <v>101.26</v>
      </c>
      <c r="CB7" s="38">
        <v>89.01</v>
      </c>
      <c r="CC7" s="38">
        <v>82.2</v>
      </c>
      <c r="CD7" s="38">
        <v>89.14</v>
      </c>
      <c r="CE7" s="38">
        <v>90.8</v>
      </c>
      <c r="CF7" s="38">
        <v>93.81</v>
      </c>
      <c r="CG7" s="38">
        <v>121.96</v>
      </c>
      <c r="CH7" s="38">
        <v>116.77</v>
      </c>
      <c r="CI7" s="38">
        <v>116.93</v>
      </c>
      <c r="CJ7" s="38">
        <v>117.4</v>
      </c>
      <c r="CK7" s="38">
        <v>116.87</v>
      </c>
      <c r="CL7" s="38">
        <v>136.38999999999999</v>
      </c>
      <c r="CM7" s="38">
        <v>69.7</v>
      </c>
      <c r="CN7" s="38">
        <v>68.37</v>
      </c>
      <c r="CO7" s="38">
        <v>68.08</v>
      </c>
      <c r="CP7" s="38">
        <v>67.72</v>
      </c>
      <c r="CQ7" s="38">
        <v>67.959999999999994</v>
      </c>
      <c r="CR7" s="38">
        <v>59.8</v>
      </c>
      <c r="CS7" s="38">
        <v>59.58</v>
      </c>
      <c r="CT7" s="38">
        <v>58.79</v>
      </c>
      <c r="CU7" s="38">
        <v>59.16</v>
      </c>
      <c r="CV7" s="38">
        <v>59.44</v>
      </c>
      <c r="CW7" s="38">
        <v>60.13</v>
      </c>
      <c r="CX7" s="38">
        <v>99.91</v>
      </c>
      <c r="CY7" s="38">
        <v>99.91</v>
      </c>
      <c r="CZ7" s="38">
        <v>99.91</v>
      </c>
      <c r="DA7" s="38">
        <v>99.93</v>
      </c>
      <c r="DB7" s="38">
        <v>99.94</v>
      </c>
      <c r="DC7" s="38">
        <v>98.64</v>
      </c>
      <c r="DD7" s="38">
        <v>98.71</v>
      </c>
      <c r="DE7" s="38">
        <v>98.76</v>
      </c>
      <c r="DF7" s="38">
        <v>98.86</v>
      </c>
      <c r="DG7" s="38">
        <v>98.9</v>
      </c>
      <c r="DH7" s="38">
        <v>95.06</v>
      </c>
      <c r="DI7" s="38">
        <v>32.25</v>
      </c>
      <c r="DJ7" s="38">
        <v>48.62</v>
      </c>
      <c r="DK7" s="38">
        <v>50.35</v>
      </c>
      <c r="DL7" s="38">
        <v>51.77</v>
      </c>
      <c r="DM7" s="38">
        <v>52.6</v>
      </c>
      <c r="DN7" s="38">
        <v>31.06</v>
      </c>
      <c r="DO7" s="38">
        <v>42</v>
      </c>
      <c r="DP7" s="38">
        <v>43.2</v>
      </c>
      <c r="DQ7" s="38">
        <v>44.55</v>
      </c>
      <c r="DR7" s="38">
        <v>45.79</v>
      </c>
      <c r="DS7" s="38">
        <v>38.130000000000003</v>
      </c>
      <c r="DT7" s="38">
        <v>3.75</v>
      </c>
      <c r="DU7" s="38">
        <v>4.25</v>
      </c>
      <c r="DV7" s="38">
        <v>4.93</v>
      </c>
      <c r="DW7" s="38">
        <v>4.8600000000000003</v>
      </c>
      <c r="DX7" s="38">
        <v>5.69</v>
      </c>
      <c r="DY7" s="38">
        <v>6.43</v>
      </c>
      <c r="DZ7" s="38">
        <v>6.95</v>
      </c>
      <c r="EA7" s="38">
        <v>7.39</v>
      </c>
      <c r="EB7" s="38">
        <v>8.25</v>
      </c>
      <c r="EC7" s="38">
        <v>9</v>
      </c>
      <c r="ED7" s="38">
        <v>5.37</v>
      </c>
      <c r="EE7" s="38">
        <v>0.18</v>
      </c>
      <c r="EF7" s="38">
        <v>0.12</v>
      </c>
      <c r="EG7" s="38">
        <v>0.14000000000000001</v>
      </c>
      <c r="EH7" s="38">
        <v>0.12</v>
      </c>
      <c r="EI7" s="38">
        <v>0.23</v>
      </c>
      <c r="EJ7" s="38">
        <v>0.37</v>
      </c>
      <c r="EK7" s="38">
        <v>0.38</v>
      </c>
      <c r="EL7" s="38">
        <v>0.35</v>
      </c>
      <c r="EM7" s="38">
        <v>0.39</v>
      </c>
      <c r="EN7" s="38">
        <v>0.43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210.秋津　貴之</cp:lastModifiedBy>
  <dcterms:created xsi:type="dcterms:W3CDTF">2018-12-03T08:46:59Z</dcterms:created>
  <dcterms:modified xsi:type="dcterms:W3CDTF">2019-01-25T07:01:21Z</dcterms:modified>
  <cp:category/>
</cp:coreProperties>
</file>