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01　分析表作成\H30（29決算）\05 団体分析\20190201 団体分析結果\"/>
    </mc:Choice>
  </mc:AlternateContent>
  <workbookProtection workbookAlgorithmName="SHA-512" workbookHashValue="jyzPHrw5hkjonRsVHr1LlZhxvrfQUHdjOhG94yyCOc6fH0D3a/QPylhdcXaEZv/+W3XMZQl4xB1zA0Pcf2IYkQ==" workbookSaltValue="y5+rUsNWtOhT75Q0+jH5yQ==" workbookSpinCount="100000" lockStructure="1"/>
  <bookViews>
    <workbookView xWindow="0" yWindow="0" windowWidth="19200" windowHeight="792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AH6" i="5"/>
  <c r="AV9" i="4" s="1"/>
  <c r="AG6" i="5"/>
  <c r="AQ9" i="4" s="1"/>
  <c r="AF6" i="5"/>
  <c r="AE6" i="5"/>
  <c r="AD6" i="5"/>
  <c r="BA8" i="4" s="1"/>
  <c r="AC6" i="5"/>
  <c r="AV8" i="4" s="1"/>
  <c r="AB6" i="5"/>
  <c r="AA6" i="5"/>
  <c r="Z12" i="4" s="1"/>
  <c r="Z6" i="5"/>
  <c r="Y6" i="5"/>
  <c r="J12" i="4" s="1"/>
  <c r="X6" i="5"/>
  <c r="W6" i="5"/>
  <c r="Z10" i="4" s="1"/>
  <c r="V6" i="5"/>
  <c r="U6" i="5"/>
  <c r="T6" i="5"/>
  <c r="S6" i="5"/>
  <c r="R6" i="5"/>
  <c r="R8" i="4" s="1"/>
  <c r="Q6" i="5"/>
  <c r="J8" i="4" s="1"/>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B12" i="4"/>
  <c r="R10" i="4"/>
  <c r="J10" i="4"/>
  <c r="B10" i="4"/>
  <c r="BF9" i="4"/>
  <c r="BA9" i="4"/>
  <c r="BK8" i="4"/>
  <c r="BF8" i="4"/>
  <c r="AQ8" i="4"/>
  <c r="Z8" i="4"/>
  <c r="B8" i="4"/>
  <c r="J10" i="5" l="1"/>
  <c r="EV16" i="5" s="1"/>
  <c r="FI16" i="5"/>
  <c r="DU16" i="5"/>
  <c r="BK16" i="5"/>
  <c r="AO11" i="5"/>
  <c r="EE10" i="5"/>
  <c r="CG10" i="5"/>
  <c r="EE16" i="5"/>
  <c r="DA10" i="5"/>
  <c r="EY16" i="5"/>
  <c r="DK16" i="5"/>
  <c r="AZ16" i="5"/>
  <c r="FI10" i="5"/>
  <c r="DU10" i="5"/>
  <c r="BV10" i="5"/>
  <c r="EO16" i="5"/>
  <c r="DA16" i="5"/>
  <c r="EY10" i="5"/>
  <c r="DK10" i="5"/>
  <c r="BK10" i="5"/>
  <c r="CG17" i="5"/>
  <c r="AO17" i="5"/>
  <c r="BV16" i="5"/>
  <c r="EO10" i="5"/>
  <c r="AZ10" i="5"/>
  <c r="BK7" i="4"/>
  <c r="DR16" i="5"/>
  <c r="AV7" i="4"/>
  <c r="K10" i="5"/>
  <c r="AW10" i="5"/>
  <c r="EL10" i="5"/>
  <c r="BS16" i="5"/>
  <c r="EB16" i="5"/>
  <c r="CD17" i="5"/>
  <c r="CD10" i="5"/>
  <c r="EB10" i="5"/>
  <c r="L10" i="5"/>
  <c r="BH10" i="5"/>
  <c r="DH10" i="5"/>
  <c r="CX16" i="5"/>
  <c r="EL16" i="5"/>
  <c r="BH16" i="5"/>
  <c r="I10" i="5"/>
  <c r="BS10" i="5"/>
  <c r="DR10" i="5"/>
  <c r="FF10" i="5"/>
  <c r="AW16" i="5"/>
  <c r="DH16" i="5"/>
  <c r="EV10" i="5" l="1"/>
  <c r="AL11" i="5"/>
  <c r="AL17" i="5"/>
  <c r="CX10" i="5"/>
  <c r="FF16" i="5"/>
  <c r="CF17" i="5"/>
  <c r="AN17" i="5"/>
  <c r="ED16" i="5"/>
  <c r="BU16" i="5"/>
  <c r="EN10" i="5"/>
  <c r="CZ10" i="5"/>
  <c r="AY10" i="5"/>
  <c r="BF7" i="4"/>
  <c r="CZ16" i="5"/>
  <c r="FH16" i="5"/>
  <c r="DT16" i="5"/>
  <c r="BJ16" i="5"/>
  <c r="AN11" i="5"/>
  <c r="ED10" i="5"/>
  <c r="CF10" i="5"/>
  <c r="DJ10" i="5"/>
  <c r="EX16" i="5"/>
  <c r="DJ16" i="5"/>
  <c r="AY16" i="5"/>
  <c r="FH10" i="5"/>
  <c r="DT10" i="5"/>
  <c r="BU10" i="5"/>
  <c r="EN16" i="5"/>
  <c r="EX10" i="5"/>
  <c r="BJ10" i="5"/>
  <c r="FE16" i="5"/>
  <c r="DQ16" i="5"/>
  <c r="BG16" i="5"/>
  <c r="AK11" i="5"/>
  <c r="EA10" i="5"/>
  <c r="CC10" i="5"/>
  <c r="EK10" i="5"/>
  <c r="EU16" i="5"/>
  <c r="DG16" i="5"/>
  <c r="AV16" i="5"/>
  <c r="FE10" i="5"/>
  <c r="DQ10" i="5"/>
  <c r="BR10" i="5"/>
  <c r="CC17" i="5"/>
  <c r="AK17" i="5"/>
  <c r="EA16" i="5"/>
  <c r="BR16" i="5"/>
  <c r="AV10" i="5"/>
  <c r="EK16" i="5"/>
  <c r="CW16" i="5"/>
  <c r="EU10" i="5"/>
  <c r="DG10" i="5"/>
  <c r="BG10" i="5"/>
  <c r="CW10" i="5"/>
  <c r="AQ7" i="4"/>
  <c r="EM16" i="5"/>
  <c r="CY16" i="5"/>
  <c r="EW10" i="5"/>
  <c r="DI10" i="5"/>
  <c r="BI10" i="5"/>
  <c r="FG10" i="5"/>
  <c r="BT10" i="5"/>
  <c r="CE17" i="5"/>
  <c r="AM17" i="5"/>
  <c r="EC16" i="5"/>
  <c r="BT16" i="5"/>
  <c r="EM10" i="5"/>
  <c r="CY10" i="5"/>
  <c r="AX10" i="5"/>
  <c r="BA7" i="4"/>
  <c r="EW16" i="5"/>
  <c r="DI16" i="5"/>
  <c r="FG16" i="5"/>
  <c r="DS16" i="5"/>
  <c r="BI16" i="5"/>
  <c r="AM11" i="5"/>
  <c r="EC10" i="5"/>
  <c r="CE10" i="5"/>
  <c r="AX16" i="5"/>
  <c r="DS10" i="5"/>
</calcChain>
</file>

<file path=xl/sharedStrings.xml><?xml version="1.0" encoding="utf-8"?>
<sst xmlns="http://schemas.openxmlformats.org/spreadsheetml/2006/main" count="315" uniqueCount="128">
  <si>
    <t>経営比較分析表（平成29年度決算）</t>
    <phoneticPr fontId="4"/>
  </si>
  <si>
    <t>業務名</t>
    <rPh sb="2" eb="3">
      <t>メイ</t>
    </rPh>
    <phoneticPr fontId="4"/>
  </si>
  <si>
    <t>業種名</t>
    <rPh sb="2" eb="3">
      <t>メイ</t>
    </rPh>
    <phoneticPr fontId="4"/>
  </si>
  <si>
    <t>事業名</t>
    <phoneticPr fontId="4"/>
  </si>
  <si>
    <t>管理者の情報</t>
    <rPh sb="0" eb="3">
      <t>カンリシャ</t>
    </rPh>
    <rPh sb="4" eb="6">
      <t>ジョウホウ</t>
    </rPh>
    <phoneticPr fontId="4"/>
  </si>
  <si>
    <t>年間輸送人員（千人）</t>
    <phoneticPr fontId="4"/>
  </si>
  <si>
    <t>資金不足比率（％）</t>
  </si>
  <si>
    <t>営業路線（km）</t>
    <phoneticPr fontId="4"/>
  </si>
  <si>
    <t>年間走行キロ（千km）</t>
    <phoneticPr fontId="4"/>
  </si>
  <si>
    <t>在籍車両数（両）</t>
    <phoneticPr fontId="4"/>
  </si>
  <si>
    <t>他会計負担額（千円）</t>
    <rPh sb="0" eb="1">
      <t>ホカ</t>
    </rPh>
    <rPh sb="1" eb="3">
      <t>カイケイ</t>
    </rPh>
    <rPh sb="3" eb="5">
      <t>フタン</t>
    </rPh>
    <rPh sb="5" eb="6">
      <t>ガク</t>
    </rPh>
    <phoneticPr fontId="4"/>
  </si>
  <si>
    <t>職員数（人）</t>
    <phoneticPr fontId="4"/>
  </si>
  <si>
    <t>管理の委託割合（％）</t>
    <phoneticPr fontId="4"/>
  </si>
  <si>
    <t>民間事業者の有無</t>
    <rPh sb="0" eb="2">
      <t>ミンカン</t>
    </rPh>
    <rPh sb="2" eb="4">
      <t>ジギョウ</t>
    </rPh>
    <rPh sb="4" eb="5">
      <t>シャ</t>
    </rPh>
    <rPh sb="6" eb="8">
      <t>ウム</t>
    </rPh>
    <phoneticPr fontId="4"/>
  </si>
  <si>
    <t>地域公共交通網形成計画策定の有無</t>
    <rPh sb="11" eb="13">
      <t>サクテイ</t>
    </rPh>
    <phoneticPr fontId="4"/>
  </si>
  <si>
    <t>※民間事業者の有無とは、行政区域内で民間バス事業者が運行しているかどうかを指す。</t>
    <rPh sb="18" eb="20">
      <t>ミンカン</t>
    </rPh>
    <phoneticPr fontId="4"/>
  </si>
  <si>
    <t>分析欄</t>
    <rPh sb="0" eb="2">
      <t>ブンセキ</t>
    </rPh>
    <rPh sb="2" eb="3">
      <t>ラン</t>
    </rPh>
    <phoneticPr fontId="4"/>
  </si>
  <si>
    <t>1. 経営の健全性</t>
    <phoneticPr fontId="4"/>
  </si>
  <si>
    <t>1. 経営の健全性について</t>
    <phoneticPr fontId="4"/>
  </si>
  <si>
    <t>2. 経営の効率性について</t>
    <rPh sb="3" eb="5">
      <t>ケイエイ</t>
    </rPh>
    <rPh sb="6" eb="9">
      <t>コウリツセイ</t>
    </rPh>
    <phoneticPr fontId="4"/>
  </si>
  <si>
    <t>2. 経営の効率性</t>
    <rPh sb="3" eb="5">
      <t>ケイエイ</t>
    </rPh>
    <rPh sb="6" eb="9">
      <t>コウリツセイ</t>
    </rPh>
    <phoneticPr fontId="4"/>
  </si>
  <si>
    <t>全体総括</t>
    <rPh sb="0" eb="2">
      <t>ゼンタイ</t>
    </rPh>
    <rPh sb="2" eb="4">
      <t>ソウカツ</t>
    </rPh>
    <phoneticPr fontId="4"/>
  </si>
  <si>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4"/>
  </si>
  <si>
    <t>自動車運送事業(法適用)</t>
    <rPh sb="8" eb="9">
      <t>ホウ</t>
    </rPh>
    <rPh sb="9" eb="11">
      <t>テキヨウ</t>
    </rPh>
    <phoneticPr fontId="4"/>
  </si>
  <si>
    <t>項番</t>
    <rPh sb="0" eb="2">
      <t>コウバン</t>
    </rPh>
    <phoneticPr fontId="4"/>
  </si>
  <si>
    <t>大項目</t>
    <rPh sb="0" eb="3">
      <t>ダイコウモク</t>
    </rPh>
    <phoneticPr fontId="4"/>
  </si>
  <si>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</si>
  <si>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</si>
  <si>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</si>
  <si>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</si>
  <si>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</si>
  <si>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</si>
  <si>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15"/>
  </si>
  <si>
    <t>事業の状況</t>
  </si>
  <si>
    <t>独立採算の状況</t>
  </si>
  <si>
    <t>資産及び負債の状況</t>
  </si>
  <si>
    <t>経営の効率性</t>
  </si>
  <si>
    <t>中項目</t>
    <rPh sb="0" eb="1">
      <t>チュウ</t>
    </rPh>
    <rPh sb="1" eb="3">
      <t>コウモク</t>
    </rPh>
    <phoneticPr fontId="4"/>
  </si>
  <si>
    <t>年間輸送人員</t>
  </si>
  <si>
    <t>他会計負担額</t>
  </si>
  <si>
    <t>①経常収支比率（％）</t>
  </si>
  <si>
    <t>②営業収支比率（％）</t>
  </si>
  <si>
    <t>③流動比率（％）</t>
  </si>
  <si>
    <t>④累積欠損金比率（％）</t>
  </si>
  <si>
    <t>⑤利用者１回当たり他会計負担額（円）</t>
    <rPh sb="16" eb="17">
      <t>エン</t>
    </rPh>
    <phoneticPr fontId="4"/>
  </si>
  <si>
    <t>⑥利用者１回当たり運行経費（円）</t>
  </si>
  <si>
    <t>⑦他会計負担比率（％）</t>
  </si>
  <si>
    <t>⑧企業債残高対料金収入比率（％）</t>
  </si>
  <si>
    <t>⑨有形固定資産減価償却率（％）</t>
  </si>
  <si>
    <t>①走行キロ当たりの収入（円）</t>
    <rPh sb="12" eb="13">
      <t>エン</t>
    </rPh>
    <phoneticPr fontId="4"/>
  </si>
  <si>
    <t>②走行キロ当たりの運送原価（円）</t>
  </si>
  <si>
    <t>③走行キロ当たりの人件費（円）</t>
  </si>
  <si>
    <t>④乗車効率（％）</t>
  </si>
  <si>
    <t>小項目</t>
    <rPh sb="0" eb="3">
      <t>ショウコウモク</t>
    </rPh>
    <phoneticPr fontId="4"/>
  </si>
  <si>
    <t>都道府県・団体名称</t>
    <rPh sb="0" eb="4">
      <t>トドウフケン</t>
    </rPh>
    <rPh sb="5" eb="7">
      <t>ダンタイ</t>
    </rPh>
    <rPh sb="7" eb="9">
      <t>メイショウ</t>
    </rPh>
    <phoneticPr fontId="15"/>
  </si>
  <si>
    <t>業務名</t>
    <rPh sb="0" eb="2">
      <t>ギョウム</t>
    </rPh>
    <rPh sb="2" eb="3">
      <t>メイ</t>
    </rPh>
    <phoneticPr fontId="15"/>
  </si>
  <si>
    <t>業種名</t>
    <rPh sb="0" eb="2">
      <t>ギョウシュ</t>
    </rPh>
    <phoneticPr fontId="15"/>
  </si>
  <si>
    <t>事業名</t>
  </si>
  <si>
    <t>資金不足比率</t>
  </si>
  <si>
    <t>営業路線（km）</t>
  </si>
  <si>
    <t>年間走行キロ(千km)</t>
  </si>
  <si>
    <t>在籍車両数</t>
  </si>
  <si>
    <t>職員数</t>
  </si>
  <si>
    <t>民間事業者の有無</t>
    <rPh sb="4" eb="5">
      <t>シャ</t>
    </rPh>
    <phoneticPr fontId="4"/>
  </si>
  <si>
    <t>地域公共交通網形成計画策定の有無</t>
  </si>
  <si>
    <t>N-4</t>
  </si>
  <si>
    <t>N-3</t>
  </si>
  <si>
    <t>N-2</t>
  </si>
  <si>
    <t>N-1</t>
  </si>
  <si>
    <t>N</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</si>
  <si>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</si>
  <si>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</si>
  <si>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</si>
  <si>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</si>
  <si>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</si>
  <si>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</si>
  <si>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</si>
  <si>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</si>
  <si>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</si>
  <si>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</si>
  <si>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</si>
  <si>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民間事業者平均(N-4)</t>
  </si>
  <si>
    <t>民間事業者平均(N-3)</t>
  </si>
  <si>
    <t>民間事業者平均(N-2)</t>
  </si>
  <si>
    <t>民間事業者平均(N-1)</t>
  </si>
  <si>
    <t>民間事業者平均(N)</t>
  </si>
  <si>
    <t>参照用</t>
    <rPh sb="0" eb="3">
      <t>サンショウヨウ</t>
    </rPh>
    <phoneticPr fontId="4"/>
  </si>
  <si>
    <t>2017</t>
  </si>
  <si>
    <t>041009</t>
  </si>
  <si>
    <t>46</t>
  </si>
  <si>
    <t>03</t>
  </si>
  <si>
    <t>3</t>
  </si>
  <si>
    <t>000</t>
  </si>
  <si>
    <t>宮城県　仙台市</t>
  </si>
  <si>
    <t>法適用</t>
  </si>
  <si>
    <t>交通事業</t>
  </si>
  <si>
    <t>自動車運送事業</t>
  </si>
  <si>
    <t>自治体職員</t>
  </si>
  <si>
    <t>有</t>
  </si>
  <si>
    <t>無</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</si>
  <si>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</si>
  <si>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</si>
  <si>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</si>
  <si>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</si>
  <si>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</si>
  <si>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表用</t>
    <rPh sb="0" eb="1">
      <t>ヒョウ</t>
    </rPh>
    <rPh sb="1" eb="2">
      <t>ヨウ</t>
    </rPh>
    <phoneticPr fontId="4"/>
  </si>
  <si>
    <t>年度</t>
    <rPh sb="0" eb="2">
      <t>ネンド</t>
    </rPh>
    <phoneticPr fontId="4"/>
  </si>
  <si>
    <t>当該値</t>
    <phoneticPr fontId="4"/>
  </si>
  <si>
    <r>
      <rPr>
        <sz val="9"/>
        <color rgb="FF3366FF"/>
        <rFont val="ＭＳ ゴシック"/>
        <family val="3"/>
        <charset val="128"/>
      </rPr>
      <t>■</t>
    </r>
    <r>
      <rPr>
        <sz val="9"/>
        <color theme="1"/>
        <rFont val="ＭＳ ゴシック"/>
        <family val="3"/>
        <charset val="128"/>
      </rPr>
      <t>当該値⑤</t>
    </r>
    <phoneticPr fontId="4"/>
  </si>
  <si>
    <t>平均値</t>
    <phoneticPr fontId="4"/>
  </si>
  <si>
    <t>平均値</t>
    <phoneticPr fontId="4"/>
  </si>
  <si>
    <r>
      <rPr>
        <sz val="9"/>
        <color rgb="FF33CCCC"/>
        <rFont val="ＭＳ ゴシック"/>
        <family val="3"/>
        <charset val="128"/>
      </rPr>
      <t>■</t>
    </r>
    <r>
      <rPr>
        <sz val="9"/>
        <color theme="1"/>
        <rFont val="ＭＳ ゴシック"/>
        <family val="3"/>
        <charset val="128"/>
      </rPr>
      <t>当該値⑥</t>
    </r>
    <phoneticPr fontId="4"/>
  </si>
  <si>
    <t>平均値</t>
    <phoneticPr fontId="4"/>
  </si>
  <si>
    <t>平均値</t>
    <phoneticPr fontId="4"/>
  </si>
  <si>
    <r>
      <rPr>
        <sz val="9"/>
        <color rgb="FFFF5050"/>
        <rFont val="ＭＳ ゴシック"/>
        <family val="3"/>
        <charset val="128"/>
      </rPr>
      <t>■</t>
    </r>
    <r>
      <rPr>
        <sz val="9"/>
        <color theme="1"/>
        <rFont val="ＭＳ ゴシック"/>
        <family val="3"/>
        <charset val="128"/>
      </rPr>
      <t>平均値⑤</t>
    </r>
    <rPh sb="1" eb="3">
      <t>ヘイキン</t>
    </rPh>
    <phoneticPr fontId="4"/>
  </si>
  <si>
    <r>
      <rPr>
        <sz val="9"/>
        <color rgb="FFFF00FF"/>
        <rFont val="ＭＳ ゴシック"/>
        <family val="3"/>
        <charset val="128"/>
      </rPr>
      <t>■</t>
    </r>
    <r>
      <rPr>
        <sz val="9"/>
        <color theme="1"/>
        <rFont val="ＭＳ ゴシック"/>
        <family val="3"/>
        <charset val="128"/>
      </rPr>
      <t>平均値⑥</t>
    </r>
    <phoneticPr fontId="4"/>
  </si>
  <si>
    <t>グラフ用</t>
    <rPh sb="3" eb="4">
      <t>ヨウ</t>
    </rPh>
    <phoneticPr fontId="4"/>
  </si>
  <si>
    <t>当該値</t>
    <phoneticPr fontId="4"/>
  </si>
  <si>
    <t>当該値</t>
    <phoneticPr fontId="4"/>
  </si>
  <si>
    <t>平均値</t>
    <phoneticPr fontId="4"/>
  </si>
  <si>
    <r>
      <rPr>
        <sz val="9"/>
        <color rgb="FF3366FF"/>
        <rFont val="ＭＳ ゴシック"/>
        <family val="3"/>
        <charset val="128"/>
      </rPr>
      <t>■</t>
    </r>
    <r>
      <rPr>
        <sz val="9"/>
        <color theme="1"/>
        <rFont val="ＭＳ ゴシック"/>
        <family val="3"/>
        <charset val="128"/>
      </rPr>
      <t>当該値⑤</t>
    </r>
    <phoneticPr fontId="4"/>
  </si>
  <si>
    <t>目標値</t>
    <rPh sb="0" eb="3">
      <t>モクヒョウチ</t>
    </rPh>
    <phoneticPr fontId="4"/>
  </si>
  <si>
    <r>
      <rPr>
        <sz val="9"/>
        <color rgb="FF33CCCC"/>
        <rFont val="ＭＳ ゴシック"/>
        <family val="3"/>
        <charset val="128"/>
      </rPr>
      <t>■</t>
    </r>
    <r>
      <rPr>
        <sz val="9"/>
        <color theme="1"/>
        <rFont val="ＭＳ ゴシック"/>
        <family val="3"/>
        <charset val="128"/>
      </rPr>
      <t>当該値⑥</t>
    </r>
    <phoneticPr fontId="4"/>
  </si>
  <si>
    <t>↑目標値0だとグラフに表示されないので、オートシェイプで描画</t>
    <rPh sb="1" eb="4">
      <t>モクヒョウチ</t>
    </rPh>
    <rPh sb="11" eb="13">
      <t>ヒョウジ</t>
    </rPh>
    <rPh sb="28" eb="30">
      <t>ビョウガ</t>
    </rPh>
    <phoneticPr fontId="4"/>
  </si>
  <si>
    <r>
      <rPr>
        <sz val="9"/>
        <color rgb="FFFF00FF"/>
        <rFont val="ＭＳ ゴシック"/>
        <family val="3"/>
        <charset val="128"/>
      </rPr>
      <t>■</t>
    </r>
    <r>
      <rPr>
        <sz val="9"/>
        <color theme="1"/>
        <rFont val="ＭＳ ゴシック"/>
        <family val="3"/>
        <charset val="128"/>
      </rPr>
      <t>平均値⑥</t>
    </r>
    <phoneticPr fontId="4"/>
  </si>
  <si>
    <t>　表①及び表②のとおり、本市の走行キロ当たりの収入はキロ当たりの運送原価を下回っている。
　これはバスの需要が減少していく中にあっても便数等のサービス供給量を極力維持してきたことにより、表④のとおり、本市の乗車効率が公営企業平均よりも低い値で推移してきたことに起因しており、近年は生産年齢人口の減少などから更に悪化傾向にある。</t>
    <rPh sb="1" eb="2">
      <t>ヒョウ</t>
    </rPh>
    <rPh sb="3" eb="4">
      <t>オヨ</t>
    </rPh>
    <rPh sb="5" eb="6">
      <t>ヒョウ</t>
    </rPh>
    <rPh sb="12" eb="14">
      <t>ホンシ</t>
    </rPh>
    <rPh sb="15" eb="17">
      <t>ソウコウ</t>
    </rPh>
    <rPh sb="19" eb="20">
      <t>ア</t>
    </rPh>
    <rPh sb="23" eb="25">
      <t>シュウニュウ</t>
    </rPh>
    <rPh sb="28" eb="29">
      <t>ア</t>
    </rPh>
    <rPh sb="32" eb="34">
      <t>ウンソウ</t>
    </rPh>
    <rPh sb="34" eb="36">
      <t>ゲンカ</t>
    </rPh>
    <rPh sb="37" eb="39">
      <t>シタマワ</t>
    </rPh>
    <rPh sb="52" eb="54">
      <t>ジュヨウ</t>
    </rPh>
    <rPh sb="55" eb="57">
      <t>ゲンショウ</t>
    </rPh>
    <rPh sb="61" eb="62">
      <t>ナカ</t>
    </rPh>
    <rPh sb="67" eb="70">
      <t>ビンスウトウ</t>
    </rPh>
    <rPh sb="75" eb="77">
      <t>キョウキュウ</t>
    </rPh>
    <rPh sb="77" eb="78">
      <t>リョウ</t>
    </rPh>
    <rPh sb="79" eb="81">
      <t>キョクリョク</t>
    </rPh>
    <rPh sb="81" eb="83">
      <t>イジ</t>
    </rPh>
    <rPh sb="93" eb="94">
      <t>ヒョウ</t>
    </rPh>
    <rPh sb="100" eb="102">
      <t>ホンシ</t>
    </rPh>
    <rPh sb="103" eb="105">
      <t>ジョウシャ</t>
    </rPh>
    <rPh sb="105" eb="107">
      <t>コウリツ</t>
    </rPh>
    <rPh sb="108" eb="110">
      <t>コウエイ</t>
    </rPh>
    <rPh sb="110" eb="112">
      <t>キギョウ</t>
    </rPh>
    <rPh sb="112" eb="114">
      <t>ヘイキン</t>
    </rPh>
    <rPh sb="117" eb="118">
      <t>ヒク</t>
    </rPh>
    <rPh sb="119" eb="120">
      <t>アタイ</t>
    </rPh>
    <rPh sb="121" eb="123">
      <t>スイイ</t>
    </rPh>
    <rPh sb="130" eb="132">
      <t>キイン</t>
    </rPh>
    <rPh sb="137" eb="139">
      <t>キンネン</t>
    </rPh>
    <rPh sb="140" eb="142">
      <t>セイサン</t>
    </rPh>
    <rPh sb="142" eb="144">
      <t>ネンレイ</t>
    </rPh>
    <rPh sb="144" eb="146">
      <t>ジンコウ</t>
    </rPh>
    <rPh sb="147" eb="149">
      <t>ゲンショウ</t>
    </rPh>
    <rPh sb="153" eb="154">
      <t>サラ</t>
    </rPh>
    <rPh sb="155" eb="157">
      <t>アッカ</t>
    </rPh>
    <rPh sb="157" eb="159">
      <t>ケイコウ</t>
    </rPh>
    <phoneticPr fontId="22"/>
  </si>
  <si>
    <t>　需要の減少による慢性的な営業赤字に対して、本市はこれまで、人件費の抑制やバス運転業務等の管理の委託の活用など、走行キロあたりの運送原価の縮減を図ることで対応し、便数等のサービス供給量は極力維持してきた。
　しかし、指定都市の公営バス事業者の中では低い人件費水準とし、管理の委託についても法定上限まで委託を拡大するなど、費用の削減も限界に達しつつあること、受益と負担の公平性の観点などから他会計補助金への依存度をこれ以上高めることは適切ではないと考えることから、経営改善を図るために、「仙台市自動車運送事業経営改善計画（平成29～33年度）」に基づき、利用状況に応じた便数調整を行うなど、運行を効率化するための取り組みが必要不可欠となっている。</t>
    <rPh sb="284" eb="286">
      <t>ビンスウ</t>
    </rPh>
    <rPh sb="286" eb="288">
      <t>チョウセイ</t>
    </rPh>
    <rPh sb="289" eb="290">
      <t>オコナ</t>
    </rPh>
    <rPh sb="305" eb="306">
      <t>ト</t>
    </rPh>
    <rPh sb="307" eb="308">
      <t>ク</t>
    </rPh>
    <rPh sb="310" eb="312">
      <t>ヒツヨウ</t>
    </rPh>
    <rPh sb="312" eb="315">
      <t>フカケツ</t>
    </rPh>
    <phoneticPr fontId="22"/>
  </si>
  <si>
    <t>　表②のとおり、本市の営業収支比率は公営企業の平均を下回っている。平成29年度決算時点では同比率が64.9％と乗車料収入をはじめとした営業収益で営業費用の2/3も賄えていない状況にあり、毎年、多額の営業赤字を計上している。
　これを補うために、毎年、一般会計から多額の補助金を繰り入れていることから、表⑦のとおり、他会計負担金比率は公営企業平均値を大きく上回っており、かつ同比率が増加傾向にあることから、他会計負担金への依存度は年々高まっているといえる。
　こうした補助金を繰り入れてもなお、表①のとおり、公営企業平均が経常黒字を達成している中、本市の経常収支比率は目標値を大きく下回っている。
　このように毎年多額の赤字を計上していることなどから、表③のとおり流動比率は50％を下回り、表④のとおり累積欠損金比率は前年度から悪化している。</t>
    <rPh sb="260" eb="262">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</si>
</sst>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8">
    <font>
      <sz val="11"/>
      <color theme="1"/>
      <name val="ＭＳ Ｐゴシック"/>
      <family val="2"/>
      <charset val="128"/>
    </font>
    <font>
      <sz val="11"/>
      <color theme="1"/>
      <name val="游ゴシック"/>
      <family val="2"/>
      <charset val="128"/>
      <scheme val="minor"/>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2">
    <xf numFmtId="0" fontId="0" fillId="0" borderId="0">
      <alignment vertical="center"/>
    </xf>
    <xf numFmtId="0" fontId="21" fillId="0" borderId="0">
      <alignment vertical="center"/>
    </xf>
    <xf numFmtId="0" fontId="1" fillId="0" borderId="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6" fontId="24" fillId="0" borderId="0" applyFont="0" applyFill="0" applyBorder="0" applyAlignment="0" applyProtection="0"/>
    <xf numFmtId="0" fontId="24" fillId="0" borderId="0"/>
    <xf numFmtId="0" fontId="1" fillId="0" borderId="0">
      <alignment vertical="center"/>
    </xf>
    <xf numFmtId="0" fontId="21" fillId="0" borderId="0">
      <alignment vertical="center"/>
    </xf>
    <xf numFmtId="0" fontId="24" fillId="0" borderId="0"/>
    <xf numFmtId="0" fontId="10" fillId="0" borderId="0"/>
    <xf numFmtId="0" fontId="25" fillId="0" borderId="0">
      <alignment vertical="center"/>
    </xf>
    <xf numFmtId="0" fontId="12" fillId="0" borderId="0">
      <alignment vertical="center"/>
    </xf>
    <xf numFmtId="0" fontId="24" fillId="0" borderId="0">
      <alignment vertical="center"/>
    </xf>
    <xf numFmtId="0" fontId="24" fillId="0" borderId="0"/>
    <xf numFmtId="0" fontId="1" fillId="0" borderId="0">
      <alignment vertical="center"/>
    </xf>
    <xf numFmtId="0" fontId="10" fillId="0" borderId="0"/>
    <xf numFmtId="0" fontId="26" fillId="0" borderId="0">
      <alignment vertical="center"/>
    </xf>
    <xf numFmtId="0" fontId="27" fillId="0" borderId="0"/>
    <xf numFmtId="0" fontId="1" fillId="0" borderId="0">
      <alignment vertical="center"/>
    </xf>
    <xf numFmtId="0" fontId="26" fillId="0" borderId="0">
      <alignment vertical="center"/>
    </xf>
  </cellStyleXfs>
  <cellXfs count="13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176" fontId="3" fillId="0" borderId="0" xfId="0" applyNumberFormat="1" applyFont="1" applyBorder="1" applyAlignment="1" applyProtection="1">
      <alignment vertical="center"/>
      <protection hidden="1"/>
    </xf>
    <xf numFmtId="176" fontId="5" fillId="0" borderId="0" xfId="0" applyNumberFormat="1" applyFont="1" applyBorder="1" applyAlignment="1" applyProtection="1">
      <alignment vertical="center"/>
      <protection hidden="1"/>
    </xf>
    <xf numFmtId="177" fontId="5" fillId="0" borderId="0" xfId="0" applyNumberFormat="1" applyFont="1" applyBorder="1" applyAlignment="1" applyProtection="1">
      <alignment vertical="center"/>
      <protection hidden="1"/>
    </xf>
    <xf numFmtId="0" fontId="5" fillId="0" borderId="0" xfId="0" applyFont="1" applyAlignment="1">
      <alignment horizontal="righ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0" fillId="0" borderId="0" xfId="0"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7" fillId="0" borderId="0" xfId="0" applyFont="1" applyBorder="1" applyAlignment="1"/>
    <xf numFmtId="177" fontId="10" fillId="0" borderId="6" xfId="0" applyNumberFormat="1" applyFont="1" applyFill="1" applyBorder="1" applyAlignment="1" applyProtection="1">
      <alignment vertical="center"/>
      <protection hidden="1"/>
    </xf>
    <xf numFmtId="0" fontId="5" fillId="0" borderId="0" xfId="0" applyNumberFormat="1" applyFont="1" applyBorder="1" applyAlignment="1" applyProtection="1">
      <alignment horizontal="center" vertical="center"/>
      <protection hidden="1"/>
    </xf>
    <xf numFmtId="177" fontId="11" fillId="0" borderId="0" xfId="0" applyNumberFormat="1" applyFont="1" applyFill="1" applyBorder="1" applyAlignment="1" applyProtection="1">
      <alignment vertical="center"/>
      <protection hidden="1"/>
    </xf>
    <xf numFmtId="177" fontId="12" fillId="0" borderId="0" xfId="0" applyNumberFormat="1" applyFont="1" applyFill="1" applyBorder="1" applyAlignment="1" applyProtection="1">
      <alignment vertical="center"/>
      <protection hidden="1"/>
    </xf>
    <xf numFmtId="177" fontId="5" fillId="0" borderId="0" xfId="0" applyNumberFormat="1" applyFont="1" applyFill="1" applyBorder="1" applyAlignment="1" applyProtection="1">
      <alignment vertical="center"/>
      <protection hidden="1"/>
    </xf>
    <xf numFmtId="176" fontId="5" fillId="0" borderId="0" xfId="0" applyNumberFormat="1" applyFont="1" applyFill="1" applyBorder="1" applyAlignment="1" applyProtection="1">
      <alignment vertical="center"/>
      <protection hidden="1"/>
    </xf>
    <xf numFmtId="0" fontId="7" fillId="0" borderId="1" xfId="0" applyFont="1" applyBorder="1" applyAlignment="1"/>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left" vertical="center"/>
    </xf>
    <xf numFmtId="0" fontId="5" fillId="0" borderId="12" xfId="0" applyFont="1" applyBorder="1">
      <alignment vertical="center"/>
    </xf>
    <xf numFmtId="0" fontId="5" fillId="0" borderId="0" xfId="0" applyFont="1" applyBorder="1">
      <alignment vertical="center"/>
    </xf>
    <xf numFmtId="0" fontId="5" fillId="0" borderId="13" xfId="0" applyFont="1" applyBorder="1">
      <alignment vertical="center"/>
    </xf>
    <xf numFmtId="0" fontId="12" fillId="0" borderId="0"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17" xfId="0" applyFont="1" applyBorder="1">
      <alignmen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10" fillId="0" borderId="0" xfId="0" applyFont="1">
      <alignment vertical="center"/>
    </xf>
    <xf numFmtId="0" fontId="14" fillId="0" borderId="0" xfId="0" applyFont="1">
      <alignment vertical="center"/>
    </xf>
    <xf numFmtId="0" fontId="5" fillId="3" borderId="5" xfId="0" applyFont="1" applyFill="1" applyBorder="1">
      <alignment vertical="center"/>
    </xf>
    <xf numFmtId="0" fontId="5" fillId="3" borderId="24" xfId="0" applyFont="1" applyFill="1" applyBorder="1">
      <alignment vertical="center"/>
    </xf>
    <xf numFmtId="0" fontId="5" fillId="3" borderId="7" xfId="0" applyFont="1" applyFill="1" applyBorder="1">
      <alignment vertical="center"/>
    </xf>
    <xf numFmtId="0" fontId="5" fillId="3" borderId="6" xfId="0" applyFont="1" applyFill="1" applyBorder="1" applyAlignment="1">
      <alignment vertical="center"/>
    </xf>
    <xf numFmtId="0" fontId="5" fillId="3" borderId="3" xfId="0" applyFont="1" applyFill="1" applyBorder="1" applyAlignment="1">
      <alignment vertical="center"/>
    </xf>
    <xf numFmtId="0" fontId="5" fillId="3" borderId="3" xfId="0" applyFont="1" applyFill="1" applyBorder="1" applyAlignment="1">
      <alignment vertical="center" wrapText="1"/>
    </xf>
    <xf numFmtId="0" fontId="5" fillId="3" borderId="2" xfId="0" applyFont="1" applyFill="1" applyBorder="1" applyAlignment="1">
      <alignment vertical="center"/>
    </xf>
    <xf numFmtId="0" fontId="5" fillId="3" borderId="4" xfId="0" applyFont="1" applyFill="1" applyBorder="1" applyAlignment="1">
      <alignment vertical="center"/>
    </xf>
    <xf numFmtId="0" fontId="5" fillId="3" borderId="25" xfId="0" applyFont="1" applyFill="1" applyBorder="1">
      <alignment vertical="center"/>
    </xf>
    <xf numFmtId="0" fontId="5" fillId="3" borderId="14" xfId="0" applyFont="1" applyFill="1" applyBorder="1">
      <alignment vertical="center"/>
    </xf>
    <xf numFmtId="0" fontId="5" fillId="3" borderId="1" xfId="0" applyFont="1" applyFill="1" applyBorder="1" applyAlignment="1">
      <alignment vertical="center"/>
    </xf>
    <xf numFmtId="0" fontId="5" fillId="3" borderId="26" xfId="0" applyFont="1" applyFill="1" applyBorder="1">
      <alignment vertical="center"/>
    </xf>
    <xf numFmtId="0" fontId="5" fillId="3" borderId="5" xfId="0" applyFont="1" applyFill="1" applyBorder="1" applyAlignment="1">
      <alignment vertical="center" shrinkToFit="1"/>
    </xf>
    <xf numFmtId="0" fontId="5" fillId="4" borderId="5" xfId="0" applyNumberFormat="1" applyFont="1" applyFill="1" applyBorder="1" applyAlignment="1">
      <alignment vertical="center" shrinkToFit="1"/>
    </xf>
    <xf numFmtId="49" fontId="5" fillId="4" borderId="5" xfId="0" applyNumberFormat="1" applyFont="1" applyFill="1" applyBorder="1" applyAlignment="1">
      <alignment vertical="center" shrinkToFit="1"/>
    </xf>
    <xf numFmtId="180" fontId="5" fillId="4" borderId="5" xfId="0" applyNumberFormat="1" applyFont="1" applyFill="1" applyBorder="1" applyAlignment="1">
      <alignment vertical="center" shrinkToFit="1"/>
    </xf>
    <xf numFmtId="179" fontId="5" fillId="4" borderId="5" xfId="0" applyNumberFormat="1" applyFont="1" applyFill="1" applyBorder="1" applyAlignment="1">
      <alignment vertical="center" shrinkToFit="1"/>
    </xf>
    <xf numFmtId="0" fontId="5" fillId="5" borderId="2" xfId="0" applyNumberFormat="1" applyFont="1" applyFill="1" applyBorder="1" applyAlignment="1">
      <alignment vertical="center" shrinkToFit="1"/>
    </xf>
    <xf numFmtId="0" fontId="5" fillId="5" borderId="3" xfId="0" applyNumberFormat="1" applyFont="1" applyFill="1" applyBorder="1" applyAlignment="1">
      <alignment vertical="center" shrinkToFit="1"/>
    </xf>
    <xf numFmtId="0" fontId="5" fillId="5" borderId="4" xfId="0" applyNumberFormat="1" applyFont="1" applyFill="1" applyBorder="1" applyAlignment="1">
      <alignment vertical="center" shrinkToFit="1"/>
    </xf>
    <xf numFmtId="49" fontId="0" fillId="0" borderId="0" xfId="0" applyNumberFormat="1" applyAlignment="1">
      <alignment vertical="center" shrinkToFit="1"/>
    </xf>
    <xf numFmtId="49" fontId="5" fillId="0" borderId="5" xfId="0" applyNumberFormat="1" applyFont="1" applyBorder="1" applyAlignment="1">
      <alignment vertical="center" shrinkToFit="1"/>
    </xf>
    <xf numFmtId="180" fontId="5" fillId="0" borderId="5" xfId="0" applyNumberFormat="1" applyFont="1" applyBorder="1" applyAlignment="1">
      <alignment vertical="center" shrinkToFit="1"/>
    </xf>
    <xf numFmtId="179" fontId="5" fillId="0" borderId="5" xfId="0" applyNumberFormat="1" applyFont="1" applyBorder="1" applyAlignment="1">
      <alignment vertical="center" shrinkToFit="1"/>
    </xf>
    <xf numFmtId="182" fontId="5" fillId="0" borderId="5" xfId="0" applyNumberFormat="1" applyFont="1" applyBorder="1" applyAlignment="1">
      <alignment vertical="center" shrinkToFit="1"/>
    </xf>
    <xf numFmtId="40" fontId="5" fillId="0" borderId="0" xfId="0" applyNumberFormat="1" applyFont="1">
      <alignment vertical="center"/>
    </xf>
    <xf numFmtId="0" fontId="5" fillId="6" borderId="5" xfId="0" applyFont="1" applyFill="1" applyBorder="1">
      <alignment vertical="center"/>
    </xf>
    <xf numFmtId="0" fontId="5" fillId="0" borderId="0" xfId="0" applyNumberFormat="1" applyFont="1">
      <alignment vertical="center"/>
    </xf>
    <xf numFmtId="178" fontId="5" fillId="0" borderId="5" xfId="0" applyNumberFormat="1" applyFont="1" applyBorder="1">
      <alignment vertical="center"/>
    </xf>
    <xf numFmtId="0" fontId="12" fillId="0" borderId="0" xfId="0" applyFont="1" applyAlignment="1">
      <alignment vertical="center" shrinkToFit="1"/>
    </xf>
    <xf numFmtId="40" fontId="12" fillId="0" borderId="0" xfId="0" applyNumberFormat="1" applyFont="1" applyAlignment="1">
      <alignment vertical="center" shrinkToFit="1"/>
    </xf>
    <xf numFmtId="178" fontId="12" fillId="0" borderId="27" xfId="0" applyNumberFormat="1" applyFont="1" applyBorder="1" applyAlignment="1">
      <alignment horizontal="center" vertical="center" shrinkToFit="1"/>
    </xf>
    <xf numFmtId="40" fontId="12" fillId="0" borderId="27" xfId="0" applyNumberFormat="1" applyFont="1" applyBorder="1" applyAlignment="1">
      <alignment horizontal="center" vertical="center" shrinkToFit="1"/>
    </xf>
    <xf numFmtId="180" fontId="12" fillId="0" borderId="27" xfId="0" applyNumberFormat="1" applyFont="1" applyBorder="1" applyAlignment="1">
      <alignment horizontal="center" vertical="center" shrinkToFit="1"/>
    </xf>
    <xf numFmtId="182" fontId="12" fillId="0" borderId="27" xfId="0" applyNumberFormat="1" applyFont="1" applyBorder="1" applyAlignment="1">
      <alignment horizontal="center" vertical="center" shrinkToFit="1"/>
    </xf>
    <xf numFmtId="178" fontId="5" fillId="0" borderId="27" xfId="0" applyNumberFormat="1" applyFont="1" applyBorder="1" applyAlignment="1">
      <alignment horizontal="center" vertical="center"/>
    </xf>
    <xf numFmtId="40" fontId="5" fillId="0" borderId="27" xfId="0" applyNumberFormat="1" applyFont="1" applyBorder="1" applyAlignment="1">
      <alignment horizontal="center" vertical="center"/>
    </xf>
    <xf numFmtId="180" fontId="5" fillId="0" borderId="27" xfId="0" applyNumberFormat="1" applyFont="1" applyBorder="1" applyAlignment="1">
      <alignment horizontal="center" vertical="center" wrapText="1"/>
    </xf>
    <xf numFmtId="182" fontId="5" fillId="0" borderId="27" xfId="0" applyNumberFormat="1" applyFont="1" applyBorder="1" applyAlignment="1">
      <alignment horizontal="center" vertical="center" wrapText="1"/>
    </xf>
    <xf numFmtId="40" fontId="12" fillId="0" borderId="27" xfId="0" applyNumberFormat="1" applyFont="1" applyBorder="1" applyAlignment="1">
      <alignment horizontal="center" vertical="center"/>
    </xf>
    <xf numFmtId="180" fontId="5" fillId="0" borderId="27" xfId="0" applyNumberFormat="1" applyFont="1" applyBorder="1" applyAlignment="1">
      <alignment horizontal="center" vertical="center"/>
    </xf>
    <xf numFmtId="0" fontId="20" fillId="0" borderId="0" xfId="0" applyFont="1">
      <alignment vertical="center"/>
    </xf>
    <xf numFmtId="0" fontId="6" fillId="0" borderId="0" xfId="0" applyFont="1" applyAlignment="1">
      <alignment horizontal="center" vertical="center"/>
    </xf>
    <xf numFmtId="0"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3" fillId="2" borderId="3" xfId="0" applyNumberFormat="1" applyFont="1" applyFill="1" applyBorder="1" applyAlignment="1" applyProtection="1">
      <alignment horizontal="center" vertical="center" shrinkToFit="1"/>
      <protection hidden="1"/>
    </xf>
    <xf numFmtId="178" fontId="3" fillId="2" borderId="4" xfId="0" applyNumberFormat="1" applyFont="1" applyFill="1" applyBorder="1" applyAlignment="1" applyProtection="1">
      <alignment horizontal="center" vertical="center" shrinkToFit="1"/>
      <protection hidden="1"/>
    </xf>
    <xf numFmtId="178" fontId="3" fillId="2" borderId="2" xfId="0" applyNumberFormat="1" applyFont="1" applyFill="1" applyBorder="1" applyAlignment="1" applyProtection="1">
      <alignment horizontal="center" vertical="center" shrinkToFit="1"/>
      <protection hidden="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178" fontId="3" fillId="2" borderId="2" xfId="0" applyNumberFormat="1" applyFont="1" applyFill="1" applyBorder="1" applyAlignment="1">
      <alignment horizontal="center" vertical="center" shrinkToFit="1"/>
    </xf>
    <xf numFmtId="178" fontId="3" fillId="2" borderId="3" xfId="0" applyNumberFormat="1" applyFont="1" applyFill="1" applyBorder="1" applyAlignment="1">
      <alignment horizontal="center" vertical="center" shrinkToFit="1"/>
    </xf>
    <xf numFmtId="178" fontId="3" fillId="2" borderId="4" xfId="0" applyNumberFormat="1" applyFont="1" applyFill="1" applyBorder="1" applyAlignment="1">
      <alignment horizontal="center" vertical="center" shrinkToFit="1"/>
    </xf>
    <xf numFmtId="179" fontId="5" fillId="0" borderId="3" xfId="0" applyNumberFormat="1" applyFont="1" applyFill="1" applyBorder="1" applyAlignment="1" applyProtection="1">
      <alignment horizontal="center" vertical="center" shrinkToFit="1"/>
      <protection hidden="1"/>
    </xf>
    <xf numFmtId="179" fontId="5" fillId="0" borderId="4" xfId="0" applyNumberFormat="1" applyFont="1" applyFill="1" applyBorder="1" applyAlignment="1" applyProtection="1">
      <alignment horizontal="center" vertical="center" shrinkToFit="1"/>
      <protection hidden="1"/>
    </xf>
    <xf numFmtId="179" fontId="5" fillId="0" borderId="2" xfId="0" applyNumberFormat="1" applyFont="1" applyFill="1" applyBorder="1" applyAlignment="1" applyProtection="1">
      <alignment horizontal="center" vertical="center" shrinkToFit="1"/>
      <protection hidden="1"/>
    </xf>
    <xf numFmtId="0" fontId="3" fillId="2" borderId="5" xfId="0" applyFont="1" applyFill="1" applyBorder="1" applyAlignment="1">
      <alignment horizontal="center" vertical="center" shrinkToFit="1"/>
    </xf>
    <xf numFmtId="179" fontId="5" fillId="0" borderId="4" xfId="0" applyNumberFormat="1" applyFont="1" applyBorder="1" applyAlignment="1" applyProtection="1">
      <alignment horizontal="center" vertical="center" shrinkToFit="1"/>
      <protection hidden="1"/>
    </xf>
    <xf numFmtId="179" fontId="5" fillId="0" borderId="5" xfId="0" applyNumberFormat="1" applyFont="1" applyBorder="1" applyAlignment="1" applyProtection="1">
      <alignment horizontal="center" vertical="center" shrinkToFit="1"/>
      <protection hidden="1"/>
    </xf>
    <xf numFmtId="179" fontId="5" fillId="0" borderId="2"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80" fontId="5" fillId="0" borderId="2" xfId="0" applyNumberFormat="1" applyFont="1" applyBorder="1" applyAlignment="1" applyProtection="1">
      <alignment horizontal="center" vertical="center" shrinkToFit="1"/>
      <protection hidden="1"/>
    </xf>
    <xf numFmtId="180" fontId="5" fillId="0" borderId="3" xfId="0" applyNumberFormat="1" applyFont="1" applyBorder="1" applyAlignment="1" applyProtection="1">
      <alignment horizontal="center" vertical="center" shrinkToFit="1"/>
      <protection hidden="1"/>
    </xf>
    <xf numFmtId="180" fontId="5" fillId="0" borderId="4" xfId="0" applyNumberFormat="1" applyFont="1" applyBorder="1" applyAlignment="1" applyProtection="1">
      <alignment horizontal="center" vertical="center" shrinkToFit="1"/>
      <protection hidden="1"/>
    </xf>
    <xf numFmtId="180" fontId="5" fillId="0" borderId="5" xfId="0" applyNumberFormat="1" applyFont="1" applyBorder="1" applyAlignment="1" applyProtection="1">
      <alignment horizontal="center" vertical="center" shrinkToFit="1"/>
      <protection hidden="1"/>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181" fontId="5" fillId="0" borderId="5"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13" fillId="0" borderId="7"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Border="1" applyAlignment="1">
      <alignment horizontal="left" vertical="center"/>
    </xf>
    <xf numFmtId="0" fontId="13" fillId="0" borderId="11" xfId="0" applyFont="1" applyBorder="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3" fillId="0" borderId="0" xfId="0" applyFont="1" applyBorder="1" applyAlignment="1">
      <alignment horizontal="center" vertical="center"/>
    </xf>
    <xf numFmtId="0" fontId="7" fillId="0" borderId="18" xfId="0" applyFont="1" applyBorder="1" applyAlignment="1">
      <alignment horizontal="center" vertical="center"/>
    </xf>
  </cellXfs>
  <cellStyles count="22">
    <cellStyle name="桁区切り 2" xfId="3"/>
    <cellStyle name="桁区切り 3" xfId="4"/>
    <cellStyle name="桁区切り 3 2" xfId="5"/>
    <cellStyle name="通貨 2" xfId="6"/>
    <cellStyle name="標準" xfId="0" builtinId="0"/>
    <cellStyle name="標準 10" xfId="2"/>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 name="標準 8" xfId="20"/>
    <cellStyle name="標準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98.1</c:v>
                </c:pt>
                <c:pt idx="1">
                  <c:v>98.4</c:v>
                </c:pt>
                <c:pt idx="2">
                  <c:v>95.2</c:v>
                </c:pt>
                <c:pt idx="3">
                  <c:v>92</c:v>
                </c:pt>
                <c:pt idx="4">
                  <c:v>96</c:v>
                </c:pt>
              </c:numCache>
            </c:numRef>
          </c:val>
          <c:extLst xmlns:c16r2="http://schemas.microsoft.com/office/drawing/2015/06/chart">
            <c:ext xmlns:c16="http://schemas.microsoft.com/office/drawing/2014/chart" uri="{C3380CC4-5D6E-409C-BE32-E72D297353CC}">
              <c16:uniqueId val="{00000000-9419-452D-B1EF-28776989D42C}"/>
            </c:ext>
          </c:extLst>
        </c:ser>
        <c:dLbls>
          <c:showLegendKey val="0"/>
          <c:showVal val="0"/>
          <c:showCatName val="0"/>
          <c:showSerName val="0"/>
          <c:showPercent val="0"/>
          <c:showBubbleSize val="0"/>
        </c:dLbls>
        <c:gapWidth val="180"/>
        <c:overlap val="-90"/>
        <c:axId val="406832176"/>
        <c:axId val="40661030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9419-452D-B1EF-28776989D42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419-452D-B1EF-28776989D42C}"/>
            </c:ext>
          </c:extLst>
        </c:ser>
        <c:dLbls>
          <c:showLegendKey val="0"/>
          <c:showVal val="0"/>
          <c:showCatName val="0"/>
          <c:showSerName val="0"/>
          <c:showPercent val="0"/>
          <c:showBubbleSize val="0"/>
        </c:dLbls>
        <c:marker val="1"/>
        <c:smooth val="0"/>
        <c:axId val="406832176"/>
        <c:axId val="406610304"/>
      </c:lineChart>
      <c:catAx>
        <c:axId val="406832176"/>
        <c:scaling>
          <c:orientation val="minMax"/>
        </c:scaling>
        <c:delete val="0"/>
        <c:axPos val="b"/>
        <c:numFmt formatCode="ge" sourceLinked="1"/>
        <c:majorTickMark val="none"/>
        <c:minorTickMark val="none"/>
        <c:tickLblPos val="none"/>
        <c:crossAx val="406610304"/>
        <c:crosses val="autoZero"/>
        <c:auto val="0"/>
        <c:lblAlgn val="ctr"/>
        <c:lblOffset val="100"/>
        <c:noMultiLvlLbl val="1"/>
      </c:catAx>
      <c:valAx>
        <c:axId val="40661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6832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501.21</c:v>
                </c:pt>
                <c:pt idx="1">
                  <c:v>499.06</c:v>
                </c:pt>
                <c:pt idx="2">
                  <c:v>473.85</c:v>
                </c:pt>
                <c:pt idx="3">
                  <c:v>497.43</c:v>
                </c:pt>
                <c:pt idx="4">
                  <c:v>500.05</c:v>
                </c:pt>
              </c:numCache>
            </c:numRef>
          </c:val>
          <c:extLst xmlns:c16r2="http://schemas.microsoft.com/office/drawing/2015/06/chart">
            <c:ext xmlns:c16="http://schemas.microsoft.com/office/drawing/2014/chart" uri="{C3380CC4-5D6E-409C-BE32-E72D297353CC}">
              <c16:uniqueId val="{00000000-0B1D-4A07-BFAF-6395222C85B9}"/>
            </c:ext>
          </c:extLst>
        </c:ser>
        <c:dLbls>
          <c:showLegendKey val="0"/>
          <c:showVal val="0"/>
          <c:showCatName val="0"/>
          <c:showSerName val="0"/>
          <c:showPercent val="0"/>
          <c:showBubbleSize val="0"/>
        </c:dLbls>
        <c:gapWidth val="180"/>
        <c:overlap val="-90"/>
        <c:axId val="408096544"/>
        <c:axId val="40809693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247.18</c:v>
                </c:pt>
                <c:pt idx="1">
                  <c:v>247.65</c:v>
                </c:pt>
                <c:pt idx="2">
                  <c:v>251.2</c:v>
                </c:pt>
                <c:pt idx="3">
                  <c:v>255.17</c:v>
                </c:pt>
                <c:pt idx="4">
                  <c:v>248.24</c:v>
                </c:pt>
              </c:numCache>
            </c:numRef>
          </c:val>
          <c:smooth val="0"/>
          <c:extLst xmlns:c16r2="http://schemas.microsoft.com/office/drawing/2015/06/chart">
            <c:ext xmlns:c16="http://schemas.microsoft.com/office/drawing/2014/chart" uri="{C3380CC4-5D6E-409C-BE32-E72D297353CC}">
              <c16:uniqueId val="{00000001-0B1D-4A07-BFAF-6395222C85B9}"/>
            </c:ext>
          </c:extLst>
        </c:ser>
        <c:dLbls>
          <c:showLegendKey val="0"/>
          <c:showVal val="0"/>
          <c:showCatName val="0"/>
          <c:showSerName val="0"/>
          <c:showPercent val="0"/>
          <c:showBubbleSize val="0"/>
        </c:dLbls>
        <c:marker val="1"/>
        <c:smooth val="0"/>
        <c:axId val="408096544"/>
        <c:axId val="408096936"/>
      </c:lineChart>
      <c:catAx>
        <c:axId val="408096544"/>
        <c:scaling>
          <c:orientation val="minMax"/>
        </c:scaling>
        <c:delete val="0"/>
        <c:axPos val="b"/>
        <c:numFmt formatCode="ge" sourceLinked="1"/>
        <c:majorTickMark val="none"/>
        <c:minorTickMark val="none"/>
        <c:tickLblPos val="none"/>
        <c:crossAx val="408096936"/>
        <c:crosses val="autoZero"/>
        <c:auto val="0"/>
        <c:lblAlgn val="ctr"/>
        <c:lblOffset val="100"/>
        <c:noMultiLvlLbl val="1"/>
      </c:catAx>
      <c:valAx>
        <c:axId val="40809693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096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14.8</c:v>
                </c:pt>
                <c:pt idx="1">
                  <c:v>14.5</c:v>
                </c:pt>
                <c:pt idx="2">
                  <c:v>14.2</c:v>
                </c:pt>
                <c:pt idx="3">
                  <c:v>13.8</c:v>
                </c:pt>
                <c:pt idx="4">
                  <c:v>14.3</c:v>
                </c:pt>
              </c:numCache>
            </c:numRef>
          </c:val>
          <c:extLst xmlns:c16r2="http://schemas.microsoft.com/office/drawing/2015/06/chart">
            <c:ext xmlns:c16="http://schemas.microsoft.com/office/drawing/2014/chart" uri="{C3380CC4-5D6E-409C-BE32-E72D297353CC}">
              <c16:uniqueId val="{00000000-16C6-49D7-99BE-126F30BE5A87}"/>
            </c:ext>
          </c:extLst>
        </c:ser>
        <c:dLbls>
          <c:showLegendKey val="0"/>
          <c:showVal val="0"/>
          <c:showCatName val="0"/>
          <c:showSerName val="0"/>
          <c:showPercent val="0"/>
          <c:showBubbleSize val="0"/>
        </c:dLbls>
        <c:gapWidth val="180"/>
        <c:overlap val="-90"/>
        <c:axId val="408097720"/>
        <c:axId val="4080981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16C6-49D7-99BE-126F30BE5A87}"/>
            </c:ext>
          </c:extLst>
        </c:ser>
        <c:dLbls>
          <c:showLegendKey val="0"/>
          <c:showVal val="0"/>
          <c:showCatName val="0"/>
          <c:showSerName val="0"/>
          <c:showPercent val="0"/>
          <c:showBubbleSize val="0"/>
        </c:dLbls>
        <c:marker val="1"/>
        <c:smooth val="0"/>
        <c:axId val="408097720"/>
        <c:axId val="408098112"/>
      </c:lineChart>
      <c:catAx>
        <c:axId val="408097720"/>
        <c:scaling>
          <c:orientation val="minMax"/>
        </c:scaling>
        <c:delete val="0"/>
        <c:axPos val="b"/>
        <c:numFmt formatCode="ge" sourceLinked="1"/>
        <c:majorTickMark val="none"/>
        <c:minorTickMark val="none"/>
        <c:tickLblPos val="none"/>
        <c:crossAx val="408098112"/>
        <c:crosses val="autoZero"/>
        <c:auto val="0"/>
        <c:lblAlgn val="ctr"/>
        <c:lblOffset val="100"/>
        <c:noMultiLvlLbl val="1"/>
      </c:catAx>
      <c:valAx>
        <c:axId val="408098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097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77.2</c:v>
                </c:pt>
                <c:pt idx="1">
                  <c:v>83.7</c:v>
                </c:pt>
                <c:pt idx="2">
                  <c:v>69</c:v>
                </c:pt>
                <c:pt idx="3">
                  <c:v>86.4</c:v>
                </c:pt>
                <c:pt idx="4">
                  <c:v>90.5</c:v>
                </c:pt>
              </c:numCache>
            </c:numRef>
          </c:val>
          <c:extLst xmlns:c16r2="http://schemas.microsoft.com/office/drawing/2015/06/chart">
            <c:ext xmlns:c16="http://schemas.microsoft.com/office/drawing/2014/chart" uri="{C3380CC4-5D6E-409C-BE32-E72D297353CC}">
              <c16:uniqueId val="{00000000-C92B-4FC1-98B0-068A01FD4374}"/>
            </c:ext>
          </c:extLst>
        </c:ser>
        <c:dLbls>
          <c:showLegendKey val="0"/>
          <c:showVal val="0"/>
          <c:showCatName val="0"/>
          <c:showSerName val="0"/>
          <c:showPercent val="0"/>
          <c:showBubbleSize val="0"/>
        </c:dLbls>
        <c:gapWidth val="180"/>
        <c:overlap val="-90"/>
        <c:axId val="408099288"/>
        <c:axId val="408342104"/>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C92B-4FC1-98B0-068A01FD4374}"/>
            </c:ext>
          </c:extLst>
        </c:ser>
        <c:dLbls>
          <c:showLegendKey val="0"/>
          <c:showVal val="0"/>
          <c:showCatName val="0"/>
          <c:showSerName val="0"/>
          <c:showPercent val="0"/>
          <c:showBubbleSize val="0"/>
        </c:dLbls>
        <c:marker val="1"/>
        <c:smooth val="0"/>
        <c:axId val="408099288"/>
        <c:axId val="408342104"/>
      </c:lineChart>
      <c:catAx>
        <c:axId val="408099288"/>
        <c:scaling>
          <c:orientation val="minMax"/>
        </c:scaling>
        <c:delete val="0"/>
        <c:axPos val="b"/>
        <c:numFmt formatCode="ge" sourceLinked="1"/>
        <c:majorTickMark val="none"/>
        <c:minorTickMark val="none"/>
        <c:tickLblPos val="none"/>
        <c:crossAx val="408342104"/>
        <c:crosses val="autoZero"/>
        <c:auto val="0"/>
        <c:lblAlgn val="ctr"/>
        <c:lblOffset val="100"/>
        <c:noMultiLvlLbl val="1"/>
      </c:catAx>
      <c:valAx>
        <c:axId val="40834210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099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72.8</c:v>
                </c:pt>
                <c:pt idx="1">
                  <c:v>71.099999999999994</c:v>
                </c:pt>
                <c:pt idx="2">
                  <c:v>68.2</c:v>
                </c:pt>
                <c:pt idx="3">
                  <c:v>62.1</c:v>
                </c:pt>
                <c:pt idx="4">
                  <c:v>64.900000000000006</c:v>
                </c:pt>
              </c:numCache>
            </c:numRef>
          </c:val>
          <c:extLst xmlns:c16r2="http://schemas.microsoft.com/office/drawing/2015/06/chart">
            <c:ext xmlns:c16="http://schemas.microsoft.com/office/drawing/2014/chart" uri="{C3380CC4-5D6E-409C-BE32-E72D297353CC}">
              <c16:uniqueId val="{00000000-FFFE-4584-9289-07725949BB07}"/>
            </c:ext>
          </c:extLst>
        </c:ser>
        <c:dLbls>
          <c:showLegendKey val="0"/>
          <c:showVal val="0"/>
          <c:showCatName val="0"/>
          <c:showSerName val="0"/>
          <c:showPercent val="0"/>
          <c:showBubbleSize val="0"/>
        </c:dLbls>
        <c:gapWidth val="180"/>
        <c:overlap val="-90"/>
        <c:axId val="230610240"/>
        <c:axId val="40693265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FFFE-4584-9289-07725949BB0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FFE-4584-9289-07725949BB07}"/>
            </c:ext>
          </c:extLst>
        </c:ser>
        <c:dLbls>
          <c:showLegendKey val="0"/>
          <c:showVal val="0"/>
          <c:showCatName val="0"/>
          <c:showSerName val="0"/>
          <c:showPercent val="0"/>
          <c:showBubbleSize val="0"/>
        </c:dLbls>
        <c:marker val="1"/>
        <c:smooth val="0"/>
        <c:axId val="230610240"/>
        <c:axId val="406932656"/>
      </c:lineChart>
      <c:catAx>
        <c:axId val="230610240"/>
        <c:scaling>
          <c:orientation val="minMax"/>
        </c:scaling>
        <c:delete val="0"/>
        <c:axPos val="b"/>
        <c:numFmt formatCode="ge" sourceLinked="1"/>
        <c:majorTickMark val="none"/>
        <c:minorTickMark val="none"/>
        <c:tickLblPos val="none"/>
        <c:crossAx val="406932656"/>
        <c:crosses val="autoZero"/>
        <c:auto val="0"/>
        <c:lblAlgn val="ctr"/>
        <c:lblOffset val="100"/>
        <c:noMultiLvlLbl val="1"/>
      </c:catAx>
      <c:valAx>
        <c:axId val="40693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0610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99.8</c:v>
                </c:pt>
                <c:pt idx="1">
                  <c:v>72.8</c:v>
                </c:pt>
                <c:pt idx="2">
                  <c:v>68.3</c:v>
                </c:pt>
                <c:pt idx="3">
                  <c:v>38.4</c:v>
                </c:pt>
                <c:pt idx="4">
                  <c:v>44.4</c:v>
                </c:pt>
              </c:numCache>
            </c:numRef>
          </c:val>
          <c:extLst xmlns:c16r2="http://schemas.microsoft.com/office/drawing/2015/06/chart">
            <c:ext xmlns:c16="http://schemas.microsoft.com/office/drawing/2014/chart" uri="{C3380CC4-5D6E-409C-BE32-E72D297353CC}">
              <c16:uniqueId val="{00000000-0852-4E5C-AC16-AE0499087BCF}"/>
            </c:ext>
          </c:extLst>
        </c:ser>
        <c:dLbls>
          <c:showLegendKey val="0"/>
          <c:showVal val="0"/>
          <c:showCatName val="0"/>
          <c:showSerName val="0"/>
          <c:showPercent val="0"/>
          <c:showBubbleSize val="0"/>
        </c:dLbls>
        <c:gapWidth val="180"/>
        <c:overlap val="-90"/>
        <c:axId val="407116544"/>
        <c:axId val="40783868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0852-4E5C-AC16-AE0499087BC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852-4E5C-AC16-AE0499087BCF}"/>
            </c:ext>
          </c:extLst>
        </c:ser>
        <c:dLbls>
          <c:showLegendKey val="0"/>
          <c:showVal val="0"/>
          <c:showCatName val="0"/>
          <c:showSerName val="0"/>
          <c:showPercent val="0"/>
          <c:showBubbleSize val="0"/>
        </c:dLbls>
        <c:marker val="1"/>
        <c:smooth val="0"/>
        <c:axId val="407116544"/>
        <c:axId val="407838680"/>
      </c:lineChart>
      <c:catAx>
        <c:axId val="407116544"/>
        <c:scaling>
          <c:orientation val="minMax"/>
        </c:scaling>
        <c:delete val="0"/>
        <c:axPos val="b"/>
        <c:numFmt formatCode="ge" sourceLinked="1"/>
        <c:majorTickMark val="none"/>
        <c:minorTickMark val="none"/>
        <c:tickLblPos val="none"/>
        <c:crossAx val="407838680"/>
        <c:crosses val="autoZero"/>
        <c:auto val="0"/>
        <c:lblAlgn val="ctr"/>
        <c:lblOffset val="100"/>
        <c:noMultiLvlLbl val="1"/>
      </c:catAx>
      <c:valAx>
        <c:axId val="407838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116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58.9</c:v>
                </c:pt>
                <c:pt idx="1">
                  <c:v>63.1</c:v>
                </c:pt>
                <c:pt idx="2">
                  <c:v>66.7</c:v>
                </c:pt>
                <c:pt idx="3">
                  <c:v>77</c:v>
                </c:pt>
                <c:pt idx="4">
                  <c:v>78.3</c:v>
                </c:pt>
              </c:numCache>
            </c:numRef>
          </c:val>
          <c:extLst xmlns:c16r2="http://schemas.microsoft.com/office/drawing/2015/06/chart">
            <c:ext xmlns:c16="http://schemas.microsoft.com/office/drawing/2014/chart" uri="{C3380CC4-5D6E-409C-BE32-E72D297353CC}">
              <c16:uniqueId val="{00000000-9555-4B65-87C5-869612862D1E}"/>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233.1</c:v>
                </c:pt>
                <c:pt idx="1">
                  <c:v>235.9</c:v>
                </c:pt>
                <c:pt idx="2">
                  <c:v>250.9</c:v>
                </c:pt>
                <c:pt idx="3">
                  <c:v>284.7</c:v>
                </c:pt>
                <c:pt idx="4">
                  <c:v>269.39999999999998</c:v>
                </c:pt>
              </c:numCache>
            </c:numRef>
          </c:val>
          <c:extLst xmlns:c16r2="http://schemas.microsoft.com/office/drawing/2015/06/chart">
            <c:ext xmlns:c16="http://schemas.microsoft.com/office/drawing/2014/chart" uri="{C3380CC4-5D6E-409C-BE32-E72D297353CC}">
              <c16:uniqueId val="{00000001-9555-4B65-87C5-869612862D1E}"/>
            </c:ext>
          </c:extLst>
        </c:ser>
        <c:dLbls>
          <c:showLegendKey val="0"/>
          <c:showVal val="0"/>
          <c:showCatName val="0"/>
          <c:showSerName val="0"/>
          <c:showPercent val="0"/>
          <c:showBubbleSize val="0"/>
        </c:dLbls>
        <c:gapWidth val="150"/>
        <c:axId val="407646008"/>
        <c:axId val="40765048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9555-4B65-87C5-869612862D1E}"/>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9555-4B65-87C5-869612862D1E}"/>
            </c:ext>
          </c:extLst>
        </c:ser>
        <c:dLbls>
          <c:showLegendKey val="0"/>
          <c:showVal val="0"/>
          <c:showCatName val="0"/>
          <c:showSerName val="0"/>
          <c:showPercent val="0"/>
          <c:showBubbleSize val="0"/>
        </c:dLbls>
        <c:marker val="1"/>
        <c:smooth val="0"/>
        <c:axId val="407646008"/>
        <c:axId val="407650488"/>
      </c:lineChart>
      <c:catAx>
        <c:axId val="407646008"/>
        <c:scaling>
          <c:orientation val="minMax"/>
        </c:scaling>
        <c:delete val="0"/>
        <c:axPos val="b"/>
        <c:numFmt formatCode="ge" sourceLinked="1"/>
        <c:majorTickMark val="none"/>
        <c:minorTickMark val="none"/>
        <c:tickLblPos val="none"/>
        <c:crossAx val="407650488"/>
        <c:crosses val="autoZero"/>
        <c:auto val="0"/>
        <c:lblAlgn val="ctr"/>
        <c:lblOffset val="100"/>
        <c:noMultiLvlLbl val="1"/>
      </c:catAx>
      <c:valAx>
        <c:axId val="407650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646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25.3</c:v>
                </c:pt>
                <c:pt idx="1">
                  <c:v>26.7</c:v>
                </c:pt>
                <c:pt idx="2">
                  <c:v>26.6</c:v>
                </c:pt>
                <c:pt idx="3">
                  <c:v>27.1</c:v>
                </c:pt>
                <c:pt idx="4">
                  <c:v>29.1</c:v>
                </c:pt>
              </c:numCache>
            </c:numRef>
          </c:val>
          <c:extLst xmlns:c16r2="http://schemas.microsoft.com/office/drawing/2015/06/chart">
            <c:ext xmlns:c16="http://schemas.microsoft.com/office/drawing/2014/chart" uri="{C3380CC4-5D6E-409C-BE32-E72D297353CC}">
              <c16:uniqueId val="{00000000-6134-447B-B5DA-CD8A300C9294}"/>
            </c:ext>
          </c:extLst>
        </c:ser>
        <c:dLbls>
          <c:showLegendKey val="0"/>
          <c:showVal val="0"/>
          <c:showCatName val="0"/>
          <c:showSerName val="0"/>
          <c:showPercent val="0"/>
          <c:showBubbleSize val="0"/>
        </c:dLbls>
        <c:gapWidth val="180"/>
        <c:overlap val="-90"/>
        <c:axId val="407796904"/>
        <c:axId val="22886609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6134-447B-B5DA-CD8A300C9294}"/>
            </c:ext>
          </c:extLst>
        </c:ser>
        <c:dLbls>
          <c:showLegendKey val="0"/>
          <c:showVal val="0"/>
          <c:showCatName val="0"/>
          <c:showSerName val="0"/>
          <c:showPercent val="0"/>
          <c:showBubbleSize val="0"/>
        </c:dLbls>
        <c:marker val="1"/>
        <c:smooth val="0"/>
        <c:axId val="407796904"/>
        <c:axId val="228866096"/>
      </c:lineChart>
      <c:catAx>
        <c:axId val="407796904"/>
        <c:scaling>
          <c:orientation val="minMax"/>
        </c:scaling>
        <c:delete val="0"/>
        <c:axPos val="b"/>
        <c:numFmt formatCode="ge" sourceLinked="1"/>
        <c:majorTickMark val="none"/>
        <c:minorTickMark val="none"/>
        <c:tickLblPos val="none"/>
        <c:crossAx val="228866096"/>
        <c:crosses val="autoZero"/>
        <c:auto val="0"/>
        <c:lblAlgn val="ctr"/>
        <c:lblOffset val="100"/>
        <c:noMultiLvlLbl val="1"/>
      </c:catAx>
      <c:valAx>
        <c:axId val="22886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796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26.7</c:v>
                </c:pt>
                <c:pt idx="1">
                  <c:v>31.1</c:v>
                </c:pt>
                <c:pt idx="2">
                  <c:v>39.700000000000003</c:v>
                </c:pt>
                <c:pt idx="3">
                  <c:v>31.1</c:v>
                </c:pt>
                <c:pt idx="4">
                  <c:v>27.9</c:v>
                </c:pt>
              </c:numCache>
            </c:numRef>
          </c:val>
          <c:extLst xmlns:c16r2="http://schemas.microsoft.com/office/drawing/2015/06/chart">
            <c:ext xmlns:c16="http://schemas.microsoft.com/office/drawing/2014/chart" uri="{C3380CC4-5D6E-409C-BE32-E72D297353CC}">
              <c16:uniqueId val="{00000000-6C72-48B2-BA9D-DA48BD0170B8}"/>
            </c:ext>
          </c:extLst>
        </c:ser>
        <c:dLbls>
          <c:showLegendKey val="0"/>
          <c:showVal val="0"/>
          <c:showCatName val="0"/>
          <c:showSerName val="0"/>
          <c:showPercent val="0"/>
          <c:showBubbleSize val="0"/>
        </c:dLbls>
        <c:gapWidth val="180"/>
        <c:overlap val="-90"/>
        <c:axId val="407723336"/>
        <c:axId val="40772372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6C72-48B2-BA9D-DA48BD0170B8}"/>
            </c:ext>
          </c:extLst>
        </c:ser>
        <c:dLbls>
          <c:showLegendKey val="0"/>
          <c:showVal val="0"/>
          <c:showCatName val="0"/>
          <c:showSerName val="0"/>
          <c:showPercent val="0"/>
          <c:showBubbleSize val="0"/>
        </c:dLbls>
        <c:marker val="1"/>
        <c:smooth val="0"/>
        <c:axId val="407723336"/>
        <c:axId val="407723728"/>
      </c:lineChart>
      <c:catAx>
        <c:axId val="407723336"/>
        <c:scaling>
          <c:orientation val="minMax"/>
        </c:scaling>
        <c:delete val="0"/>
        <c:axPos val="b"/>
        <c:numFmt formatCode="ge" sourceLinked="1"/>
        <c:majorTickMark val="none"/>
        <c:minorTickMark val="none"/>
        <c:tickLblPos val="none"/>
        <c:crossAx val="407723728"/>
        <c:crosses val="autoZero"/>
        <c:auto val="0"/>
        <c:lblAlgn val="ctr"/>
        <c:lblOffset val="100"/>
        <c:noMultiLvlLbl val="1"/>
      </c:catAx>
      <c:valAx>
        <c:axId val="40772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723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68.3</c:v>
                </c:pt>
                <c:pt idx="1">
                  <c:v>85.9</c:v>
                </c:pt>
                <c:pt idx="2">
                  <c:v>75.900000000000006</c:v>
                </c:pt>
                <c:pt idx="3">
                  <c:v>79.3</c:v>
                </c:pt>
                <c:pt idx="4">
                  <c:v>81.599999999999994</c:v>
                </c:pt>
              </c:numCache>
            </c:numRef>
          </c:val>
          <c:extLst xmlns:c16r2="http://schemas.microsoft.com/office/drawing/2015/06/chart">
            <c:ext xmlns:c16="http://schemas.microsoft.com/office/drawing/2014/chart" uri="{C3380CC4-5D6E-409C-BE32-E72D297353CC}">
              <c16:uniqueId val="{00000000-756B-4CF5-81A1-39FAFA3FFE56}"/>
            </c:ext>
          </c:extLst>
        </c:ser>
        <c:dLbls>
          <c:showLegendKey val="0"/>
          <c:showVal val="0"/>
          <c:showCatName val="0"/>
          <c:showSerName val="0"/>
          <c:showPercent val="0"/>
          <c:showBubbleSize val="0"/>
        </c:dLbls>
        <c:gapWidth val="180"/>
        <c:overlap val="-90"/>
        <c:axId val="407724512"/>
        <c:axId val="40772490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756B-4CF5-81A1-39FAFA3FFE56}"/>
            </c:ext>
          </c:extLst>
        </c:ser>
        <c:dLbls>
          <c:showLegendKey val="0"/>
          <c:showVal val="0"/>
          <c:showCatName val="0"/>
          <c:showSerName val="0"/>
          <c:showPercent val="0"/>
          <c:showBubbleSize val="0"/>
        </c:dLbls>
        <c:marker val="1"/>
        <c:smooth val="0"/>
        <c:axId val="407724512"/>
        <c:axId val="407724904"/>
      </c:lineChart>
      <c:catAx>
        <c:axId val="407724512"/>
        <c:scaling>
          <c:orientation val="minMax"/>
        </c:scaling>
        <c:delete val="0"/>
        <c:axPos val="b"/>
        <c:numFmt formatCode="ge" sourceLinked="1"/>
        <c:majorTickMark val="none"/>
        <c:minorTickMark val="none"/>
        <c:tickLblPos val="none"/>
        <c:crossAx val="407724904"/>
        <c:crosses val="autoZero"/>
        <c:auto val="0"/>
        <c:lblAlgn val="ctr"/>
        <c:lblOffset val="100"/>
        <c:noMultiLvlLbl val="1"/>
      </c:catAx>
      <c:valAx>
        <c:axId val="407724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724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327.01</c:v>
                </c:pt>
                <c:pt idx="1">
                  <c:v>315.93</c:v>
                </c:pt>
                <c:pt idx="2">
                  <c:v>308.37</c:v>
                </c:pt>
                <c:pt idx="3">
                  <c:v>324.61</c:v>
                </c:pt>
                <c:pt idx="4">
                  <c:v>318.43</c:v>
                </c:pt>
              </c:numCache>
            </c:numRef>
          </c:val>
          <c:extLst xmlns:c16r2="http://schemas.microsoft.com/office/drawing/2015/06/chart">
            <c:ext xmlns:c16="http://schemas.microsoft.com/office/drawing/2014/chart" uri="{C3380CC4-5D6E-409C-BE32-E72D297353CC}">
              <c16:uniqueId val="{00000000-F452-404C-8EE3-05D6BB5ACF45}"/>
            </c:ext>
          </c:extLst>
        </c:ser>
        <c:dLbls>
          <c:showLegendKey val="0"/>
          <c:showVal val="0"/>
          <c:showCatName val="0"/>
          <c:showSerName val="0"/>
          <c:showPercent val="0"/>
          <c:showBubbleSize val="0"/>
        </c:dLbls>
        <c:gapWidth val="180"/>
        <c:overlap val="-90"/>
        <c:axId val="228865704"/>
        <c:axId val="40772568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175.48</c:v>
                </c:pt>
                <c:pt idx="1">
                  <c:v>178.87</c:v>
                </c:pt>
                <c:pt idx="2">
                  <c:v>186.85</c:v>
                </c:pt>
                <c:pt idx="3">
                  <c:v>189.23</c:v>
                </c:pt>
                <c:pt idx="4">
                  <c:v>193.56</c:v>
                </c:pt>
              </c:numCache>
            </c:numRef>
          </c:val>
          <c:smooth val="0"/>
          <c:extLst xmlns:c16r2="http://schemas.microsoft.com/office/drawing/2015/06/chart">
            <c:ext xmlns:c16="http://schemas.microsoft.com/office/drawing/2014/chart" uri="{C3380CC4-5D6E-409C-BE32-E72D297353CC}">
              <c16:uniqueId val="{00000001-F452-404C-8EE3-05D6BB5ACF45}"/>
            </c:ext>
          </c:extLst>
        </c:ser>
        <c:dLbls>
          <c:showLegendKey val="0"/>
          <c:showVal val="0"/>
          <c:showCatName val="0"/>
          <c:showSerName val="0"/>
          <c:showPercent val="0"/>
          <c:showBubbleSize val="0"/>
        </c:dLbls>
        <c:marker val="1"/>
        <c:smooth val="0"/>
        <c:axId val="228865704"/>
        <c:axId val="407725688"/>
      </c:lineChart>
      <c:catAx>
        <c:axId val="228865704"/>
        <c:scaling>
          <c:orientation val="minMax"/>
        </c:scaling>
        <c:delete val="0"/>
        <c:axPos val="b"/>
        <c:numFmt formatCode="ge" sourceLinked="1"/>
        <c:majorTickMark val="none"/>
        <c:minorTickMark val="none"/>
        <c:tickLblPos val="none"/>
        <c:crossAx val="407725688"/>
        <c:crosses val="autoZero"/>
        <c:auto val="0"/>
        <c:lblAlgn val="ctr"/>
        <c:lblOffset val="100"/>
        <c:noMultiLvlLbl val="1"/>
      </c:catAx>
      <c:valAx>
        <c:axId val="4077256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88657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683.59</c:v>
                </c:pt>
                <c:pt idx="1">
                  <c:v>691.78</c:v>
                </c:pt>
                <c:pt idx="2">
                  <c:v>694.24</c:v>
                </c:pt>
                <c:pt idx="3">
                  <c:v>770.46</c:v>
                </c:pt>
                <c:pt idx="4">
                  <c:v>753.06</c:v>
                </c:pt>
              </c:numCache>
            </c:numRef>
          </c:val>
          <c:extLst xmlns:c16r2="http://schemas.microsoft.com/office/drawing/2015/06/chart">
            <c:ext xmlns:c16="http://schemas.microsoft.com/office/drawing/2014/chart" uri="{C3380CC4-5D6E-409C-BE32-E72D297353CC}">
              <c16:uniqueId val="{00000000-67B9-44EA-BC80-1A320D30017D}"/>
            </c:ext>
          </c:extLst>
        </c:ser>
        <c:dLbls>
          <c:showLegendKey val="0"/>
          <c:showVal val="0"/>
          <c:showCatName val="0"/>
          <c:showSerName val="0"/>
          <c:showPercent val="0"/>
          <c:showBubbleSize val="0"/>
        </c:dLbls>
        <c:gapWidth val="180"/>
        <c:overlap val="-90"/>
        <c:axId val="407726472"/>
        <c:axId val="40809576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307.77</c:v>
                </c:pt>
                <c:pt idx="1">
                  <c:v>314.11</c:v>
                </c:pt>
                <c:pt idx="2">
                  <c:v>319.07</c:v>
                </c:pt>
                <c:pt idx="3">
                  <c:v>324.35000000000002</c:v>
                </c:pt>
                <c:pt idx="4">
                  <c:v>330.16</c:v>
                </c:pt>
              </c:numCache>
            </c:numRef>
          </c:val>
          <c:smooth val="0"/>
          <c:extLst xmlns:c16r2="http://schemas.microsoft.com/office/drawing/2015/06/chart">
            <c:ext xmlns:c16="http://schemas.microsoft.com/office/drawing/2014/chart" uri="{C3380CC4-5D6E-409C-BE32-E72D297353CC}">
              <c16:uniqueId val="{00000001-67B9-44EA-BC80-1A320D30017D}"/>
            </c:ext>
          </c:extLst>
        </c:ser>
        <c:dLbls>
          <c:showLegendKey val="0"/>
          <c:showVal val="0"/>
          <c:showCatName val="0"/>
          <c:showSerName val="0"/>
          <c:showPercent val="0"/>
          <c:showBubbleSize val="0"/>
        </c:dLbls>
        <c:marker val="1"/>
        <c:smooth val="0"/>
        <c:axId val="407726472"/>
        <c:axId val="408095760"/>
      </c:lineChart>
      <c:catAx>
        <c:axId val="407726472"/>
        <c:scaling>
          <c:orientation val="minMax"/>
        </c:scaling>
        <c:delete val="0"/>
        <c:axPos val="b"/>
        <c:numFmt formatCode="ge" sourceLinked="1"/>
        <c:majorTickMark val="none"/>
        <c:minorTickMark val="none"/>
        <c:tickLblPos val="none"/>
        <c:crossAx val="408095760"/>
        <c:crosses val="autoZero"/>
        <c:auto val="0"/>
        <c:lblAlgn val="ctr"/>
        <c:lblOffset val="100"/>
        <c:noMultiLvlLbl val="1"/>
      </c:catAx>
      <c:valAx>
        <c:axId val="4080957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7726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21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21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21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3915372" y="3178362"/>
          <a:ext cx="2031066" cy="773944"/>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22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22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22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22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3915372" y="7313333"/>
          <a:ext cx="2031066" cy="529958"/>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4022229" y="12017002"/>
          <a:ext cx="2031066" cy="529961"/>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9874250" y="12017002"/>
          <a:ext cx="2182747" cy="529960"/>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22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22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22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22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22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5914572" y="7304767"/>
          <a:ext cx="2031065" cy="529958"/>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election activeCell="BL17" sqref="BL17:BZ52"/>
    </sheetView>
  </sheetViews>
  <sheetFormatPr defaultColWidth="2.6328125" defaultRowHeight="13"/>
  <cols>
    <col min="1" max="1" width="2.6328125" customWidth="1"/>
    <col min="2" max="67" width="3.7265625" customWidth="1"/>
    <col min="68" max="78" width="3.08984375" customWidth="1"/>
    <col min="79" max="79"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データ!O6</f>
        <v>宮城県　仙台市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44532</v>
      </c>
      <c r="AR8" s="101"/>
      <c r="AS8" s="101"/>
      <c r="AT8" s="101"/>
      <c r="AU8" s="102"/>
      <c r="AV8" s="103">
        <f>データ!AC6</f>
        <v>44779</v>
      </c>
      <c r="AW8" s="101"/>
      <c r="AX8" s="101"/>
      <c r="AY8" s="101"/>
      <c r="AZ8" s="102"/>
      <c r="BA8" s="103">
        <f>データ!AD6</f>
        <v>41216</v>
      </c>
      <c r="BB8" s="101"/>
      <c r="BC8" s="101"/>
      <c r="BD8" s="101"/>
      <c r="BE8" s="102"/>
      <c r="BF8" s="103">
        <f>データ!AE6</f>
        <v>37749</v>
      </c>
      <c r="BG8" s="101"/>
      <c r="BH8" s="101"/>
      <c r="BI8" s="101"/>
      <c r="BJ8" s="102"/>
      <c r="BK8" s="103">
        <f>データ!AF6</f>
        <v>38765</v>
      </c>
      <c r="BL8" s="101"/>
      <c r="BM8" s="101"/>
      <c r="BN8" s="101"/>
      <c r="BO8" s="102"/>
      <c r="BS8" s="9"/>
      <c r="BT8" s="9"/>
      <c r="BU8" s="9"/>
      <c r="BV8" s="9"/>
      <c r="BW8" s="9"/>
      <c r="BX8" s="9"/>
      <c r="BY8" s="9"/>
    </row>
    <row r="9" spans="1:78" ht="18.75" customHeight="1">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2623978</v>
      </c>
      <c r="AR9" s="106"/>
      <c r="AS9" s="106"/>
      <c r="AT9" s="106"/>
      <c r="AU9" s="106"/>
      <c r="AV9" s="107">
        <f>データ!AH6</f>
        <v>2825601</v>
      </c>
      <c r="AW9" s="108"/>
      <c r="AX9" s="108"/>
      <c r="AY9" s="108"/>
      <c r="AZ9" s="105"/>
      <c r="BA9" s="107">
        <f>データ!AI6</f>
        <v>2747970</v>
      </c>
      <c r="BB9" s="108"/>
      <c r="BC9" s="108"/>
      <c r="BD9" s="108"/>
      <c r="BE9" s="105"/>
      <c r="BF9" s="107">
        <f>データ!AJ6</f>
        <v>2908084</v>
      </c>
      <c r="BG9" s="108"/>
      <c r="BH9" s="108"/>
      <c r="BI9" s="108"/>
      <c r="BJ9" s="105"/>
      <c r="BK9" s="107">
        <f>データ!AK6</f>
        <v>3037123</v>
      </c>
      <c r="BL9" s="108"/>
      <c r="BM9" s="108"/>
      <c r="BN9" s="108"/>
      <c r="BO9" s="105"/>
      <c r="BP9" s="10"/>
      <c r="BQ9" s="10"/>
      <c r="BR9" s="10"/>
      <c r="BS9" s="10"/>
      <c r="BT9" s="10"/>
      <c r="BU9" s="10"/>
      <c r="BV9" s="10"/>
      <c r="BW9" s="10"/>
      <c r="BX9" s="10"/>
      <c r="BY9" s="10"/>
    </row>
    <row r="10" spans="1:78" ht="18.399999999999999" customHeight="1">
      <c r="A10" s="2"/>
      <c r="B10" s="109">
        <f>データ!T6</f>
        <v>9.4</v>
      </c>
      <c r="C10" s="110"/>
      <c r="D10" s="110"/>
      <c r="E10" s="110"/>
      <c r="F10" s="110"/>
      <c r="G10" s="110"/>
      <c r="H10" s="110"/>
      <c r="I10" s="111"/>
      <c r="J10" s="112">
        <f>データ!U6</f>
        <v>568.29999999999995</v>
      </c>
      <c r="K10" s="112"/>
      <c r="L10" s="112"/>
      <c r="M10" s="112"/>
      <c r="N10" s="112"/>
      <c r="O10" s="112"/>
      <c r="P10" s="112"/>
      <c r="Q10" s="112"/>
      <c r="R10" s="106">
        <f>データ!V6</f>
        <v>13764</v>
      </c>
      <c r="S10" s="106"/>
      <c r="T10" s="106"/>
      <c r="U10" s="106"/>
      <c r="V10" s="106"/>
      <c r="W10" s="106"/>
      <c r="X10" s="106"/>
      <c r="Y10" s="106"/>
      <c r="Z10" s="106">
        <f>データ!W6</f>
        <v>493</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107">
        <f>データ!X6</f>
        <v>355</v>
      </c>
      <c r="C12" s="108"/>
      <c r="D12" s="108"/>
      <c r="E12" s="108"/>
      <c r="F12" s="108"/>
      <c r="G12" s="108"/>
      <c r="H12" s="108"/>
      <c r="I12" s="105"/>
      <c r="J12" s="119">
        <f>データ!Y6</f>
        <v>49.1</v>
      </c>
      <c r="K12" s="119"/>
      <c r="L12" s="119"/>
      <c r="M12" s="119"/>
      <c r="N12" s="119"/>
      <c r="O12" s="119"/>
      <c r="P12" s="119"/>
      <c r="Q12" s="119"/>
      <c r="R12" s="120" t="str">
        <f>データ!Z6</f>
        <v>有</v>
      </c>
      <c r="S12" s="120"/>
      <c r="T12" s="120"/>
      <c r="U12" s="120"/>
      <c r="V12" s="120"/>
      <c r="W12" s="120"/>
      <c r="X12" s="120"/>
      <c r="Y12" s="120"/>
      <c r="Z12" s="120" t="str">
        <f>データ!AA6</f>
        <v>無</v>
      </c>
      <c r="AA12" s="120"/>
      <c r="AB12" s="120"/>
      <c r="AC12" s="120"/>
      <c r="AD12" s="120"/>
      <c r="AE12" s="120"/>
      <c r="AF12" s="120"/>
      <c r="AG12" s="12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21" t="s">
        <v>18</v>
      </c>
      <c r="BM15" s="122"/>
      <c r="BN15" s="122"/>
      <c r="BO15" s="122"/>
      <c r="BP15" s="122"/>
      <c r="BQ15" s="122"/>
      <c r="BR15" s="122"/>
      <c r="BS15" s="122"/>
      <c r="BT15" s="122"/>
      <c r="BU15" s="122"/>
      <c r="BV15" s="122"/>
      <c r="BW15" s="122"/>
      <c r="BX15" s="122"/>
      <c r="BY15" s="122"/>
      <c r="BZ15" s="123"/>
    </row>
    <row r="16" spans="1:78" ht="13.5" customHeight="1" thickBot="1">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24"/>
      <c r="BM16" s="125"/>
      <c r="BN16" s="125"/>
      <c r="BO16" s="125"/>
      <c r="BP16" s="125"/>
      <c r="BQ16" s="125"/>
      <c r="BR16" s="125"/>
      <c r="BS16" s="125"/>
      <c r="BT16" s="125"/>
      <c r="BU16" s="125"/>
      <c r="BV16" s="125"/>
      <c r="BW16" s="125"/>
      <c r="BX16" s="125"/>
      <c r="BY16" s="125"/>
      <c r="BZ16" s="126"/>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13" t="s">
        <v>127</v>
      </c>
      <c r="BM17" s="114"/>
      <c r="BN17" s="114"/>
      <c r="BO17" s="114"/>
      <c r="BP17" s="114"/>
      <c r="BQ17" s="114"/>
      <c r="BR17" s="114"/>
      <c r="BS17" s="114"/>
      <c r="BT17" s="114"/>
      <c r="BU17" s="114"/>
      <c r="BV17" s="114"/>
      <c r="BW17" s="114"/>
      <c r="BX17" s="114"/>
      <c r="BY17" s="114"/>
      <c r="BZ17" s="115"/>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13"/>
      <c r="BM18" s="114"/>
      <c r="BN18" s="114"/>
      <c r="BO18" s="114"/>
      <c r="BP18" s="114"/>
      <c r="BQ18" s="114"/>
      <c r="BR18" s="114"/>
      <c r="BS18" s="114"/>
      <c r="BT18" s="114"/>
      <c r="BU18" s="114"/>
      <c r="BV18" s="114"/>
      <c r="BW18" s="114"/>
      <c r="BX18" s="114"/>
      <c r="BY18" s="114"/>
      <c r="BZ18" s="115"/>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13"/>
      <c r="BM19" s="114"/>
      <c r="BN19" s="114"/>
      <c r="BO19" s="114"/>
      <c r="BP19" s="114"/>
      <c r="BQ19" s="114"/>
      <c r="BR19" s="114"/>
      <c r="BS19" s="114"/>
      <c r="BT19" s="114"/>
      <c r="BU19" s="114"/>
      <c r="BV19" s="114"/>
      <c r="BW19" s="114"/>
      <c r="BX19" s="114"/>
      <c r="BY19" s="114"/>
      <c r="BZ19" s="115"/>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13"/>
      <c r="BM20" s="114"/>
      <c r="BN20" s="114"/>
      <c r="BO20" s="114"/>
      <c r="BP20" s="114"/>
      <c r="BQ20" s="114"/>
      <c r="BR20" s="114"/>
      <c r="BS20" s="114"/>
      <c r="BT20" s="114"/>
      <c r="BU20" s="114"/>
      <c r="BV20" s="114"/>
      <c r="BW20" s="114"/>
      <c r="BX20" s="114"/>
      <c r="BY20" s="114"/>
      <c r="BZ20" s="115"/>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13"/>
      <c r="BM21" s="114"/>
      <c r="BN21" s="114"/>
      <c r="BO21" s="114"/>
      <c r="BP21" s="114"/>
      <c r="BQ21" s="114"/>
      <c r="BR21" s="114"/>
      <c r="BS21" s="114"/>
      <c r="BT21" s="114"/>
      <c r="BU21" s="114"/>
      <c r="BV21" s="114"/>
      <c r="BW21" s="114"/>
      <c r="BX21" s="114"/>
      <c r="BY21" s="114"/>
      <c r="BZ21" s="115"/>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13"/>
      <c r="BM22" s="114"/>
      <c r="BN22" s="114"/>
      <c r="BO22" s="114"/>
      <c r="BP22" s="114"/>
      <c r="BQ22" s="114"/>
      <c r="BR22" s="114"/>
      <c r="BS22" s="114"/>
      <c r="BT22" s="114"/>
      <c r="BU22" s="114"/>
      <c r="BV22" s="114"/>
      <c r="BW22" s="114"/>
      <c r="BX22" s="114"/>
      <c r="BY22" s="114"/>
      <c r="BZ22" s="115"/>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13"/>
      <c r="BM23" s="114"/>
      <c r="BN23" s="114"/>
      <c r="BO23" s="114"/>
      <c r="BP23" s="114"/>
      <c r="BQ23" s="114"/>
      <c r="BR23" s="114"/>
      <c r="BS23" s="114"/>
      <c r="BT23" s="114"/>
      <c r="BU23" s="114"/>
      <c r="BV23" s="114"/>
      <c r="BW23" s="114"/>
      <c r="BX23" s="114"/>
      <c r="BY23" s="114"/>
      <c r="BZ23" s="115"/>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13"/>
      <c r="BM24" s="114"/>
      <c r="BN24" s="114"/>
      <c r="BO24" s="114"/>
      <c r="BP24" s="114"/>
      <c r="BQ24" s="114"/>
      <c r="BR24" s="114"/>
      <c r="BS24" s="114"/>
      <c r="BT24" s="114"/>
      <c r="BU24" s="114"/>
      <c r="BV24" s="114"/>
      <c r="BW24" s="114"/>
      <c r="BX24" s="114"/>
      <c r="BY24" s="114"/>
      <c r="BZ24" s="115"/>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13"/>
      <c r="BM25" s="114"/>
      <c r="BN25" s="114"/>
      <c r="BO25" s="114"/>
      <c r="BP25" s="114"/>
      <c r="BQ25" s="114"/>
      <c r="BR25" s="114"/>
      <c r="BS25" s="114"/>
      <c r="BT25" s="114"/>
      <c r="BU25" s="114"/>
      <c r="BV25" s="114"/>
      <c r="BW25" s="114"/>
      <c r="BX25" s="114"/>
      <c r="BY25" s="114"/>
      <c r="BZ25" s="115"/>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13"/>
      <c r="BM26" s="114"/>
      <c r="BN26" s="114"/>
      <c r="BO26" s="114"/>
      <c r="BP26" s="114"/>
      <c r="BQ26" s="114"/>
      <c r="BR26" s="114"/>
      <c r="BS26" s="114"/>
      <c r="BT26" s="114"/>
      <c r="BU26" s="114"/>
      <c r="BV26" s="114"/>
      <c r="BW26" s="114"/>
      <c r="BX26" s="114"/>
      <c r="BY26" s="114"/>
      <c r="BZ26" s="115"/>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13"/>
      <c r="BM27" s="114"/>
      <c r="BN27" s="114"/>
      <c r="BO27" s="114"/>
      <c r="BP27" s="114"/>
      <c r="BQ27" s="114"/>
      <c r="BR27" s="114"/>
      <c r="BS27" s="114"/>
      <c r="BT27" s="114"/>
      <c r="BU27" s="114"/>
      <c r="BV27" s="114"/>
      <c r="BW27" s="114"/>
      <c r="BX27" s="114"/>
      <c r="BY27" s="114"/>
      <c r="BZ27" s="115"/>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13"/>
      <c r="BM28" s="114"/>
      <c r="BN28" s="114"/>
      <c r="BO28" s="114"/>
      <c r="BP28" s="114"/>
      <c r="BQ28" s="114"/>
      <c r="BR28" s="114"/>
      <c r="BS28" s="114"/>
      <c r="BT28" s="114"/>
      <c r="BU28" s="114"/>
      <c r="BV28" s="114"/>
      <c r="BW28" s="114"/>
      <c r="BX28" s="114"/>
      <c r="BY28" s="114"/>
      <c r="BZ28" s="115"/>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13"/>
      <c r="BM29" s="114"/>
      <c r="BN29" s="114"/>
      <c r="BO29" s="114"/>
      <c r="BP29" s="114"/>
      <c r="BQ29" s="114"/>
      <c r="BR29" s="114"/>
      <c r="BS29" s="114"/>
      <c r="BT29" s="114"/>
      <c r="BU29" s="114"/>
      <c r="BV29" s="114"/>
      <c r="BW29" s="114"/>
      <c r="BX29" s="114"/>
      <c r="BY29" s="114"/>
      <c r="BZ29" s="115"/>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13"/>
      <c r="BM30" s="114"/>
      <c r="BN30" s="114"/>
      <c r="BO30" s="114"/>
      <c r="BP30" s="114"/>
      <c r="BQ30" s="114"/>
      <c r="BR30" s="114"/>
      <c r="BS30" s="114"/>
      <c r="BT30" s="114"/>
      <c r="BU30" s="114"/>
      <c r="BV30" s="114"/>
      <c r="BW30" s="114"/>
      <c r="BX30" s="114"/>
      <c r="BY30" s="114"/>
      <c r="BZ30" s="115"/>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13"/>
      <c r="BM31" s="114"/>
      <c r="BN31" s="114"/>
      <c r="BO31" s="114"/>
      <c r="BP31" s="114"/>
      <c r="BQ31" s="114"/>
      <c r="BR31" s="114"/>
      <c r="BS31" s="114"/>
      <c r="BT31" s="114"/>
      <c r="BU31" s="114"/>
      <c r="BV31" s="114"/>
      <c r="BW31" s="114"/>
      <c r="BX31" s="114"/>
      <c r="BY31" s="114"/>
      <c r="BZ31" s="115"/>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13"/>
      <c r="BM32" s="114"/>
      <c r="BN32" s="114"/>
      <c r="BO32" s="114"/>
      <c r="BP32" s="114"/>
      <c r="BQ32" s="114"/>
      <c r="BR32" s="114"/>
      <c r="BS32" s="114"/>
      <c r="BT32" s="114"/>
      <c r="BU32" s="114"/>
      <c r="BV32" s="114"/>
      <c r="BW32" s="114"/>
      <c r="BX32" s="114"/>
      <c r="BY32" s="114"/>
      <c r="BZ32" s="115"/>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13"/>
      <c r="BM33" s="114"/>
      <c r="BN33" s="114"/>
      <c r="BO33" s="114"/>
      <c r="BP33" s="114"/>
      <c r="BQ33" s="114"/>
      <c r="BR33" s="114"/>
      <c r="BS33" s="114"/>
      <c r="BT33" s="114"/>
      <c r="BU33" s="114"/>
      <c r="BV33" s="114"/>
      <c r="BW33" s="114"/>
      <c r="BX33" s="114"/>
      <c r="BY33" s="114"/>
      <c r="BZ33" s="115"/>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13"/>
      <c r="BM34" s="114"/>
      <c r="BN34" s="114"/>
      <c r="BO34" s="114"/>
      <c r="BP34" s="114"/>
      <c r="BQ34" s="114"/>
      <c r="BR34" s="114"/>
      <c r="BS34" s="114"/>
      <c r="BT34" s="114"/>
      <c r="BU34" s="114"/>
      <c r="BV34" s="114"/>
      <c r="BW34" s="114"/>
      <c r="BX34" s="114"/>
      <c r="BY34" s="114"/>
      <c r="BZ34" s="115"/>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13"/>
      <c r="BM35" s="114"/>
      <c r="BN35" s="114"/>
      <c r="BO35" s="114"/>
      <c r="BP35" s="114"/>
      <c r="BQ35" s="114"/>
      <c r="BR35" s="114"/>
      <c r="BS35" s="114"/>
      <c r="BT35" s="114"/>
      <c r="BU35" s="114"/>
      <c r="BV35" s="114"/>
      <c r="BW35" s="114"/>
      <c r="BX35" s="114"/>
      <c r="BY35" s="114"/>
      <c r="BZ35" s="115"/>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13"/>
      <c r="BM36" s="114"/>
      <c r="BN36" s="114"/>
      <c r="BO36" s="114"/>
      <c r="BP36" s="114"/>
      <c r="BQ36" s="114"/>
      <c r="BR36" s="114"/>
      <c r="BS36" s="114"/>
      <c r="BT36" s="114"/>
      <c r="BU36" s="114"/>
      <c r="BV36" s="114"/>
      <c r="BW36" s="114"/>
      <c r="BX36" s="114"/>
      <c r="BY36" s="114"/>
      <c r="BZ36" s="115"/>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13"/>
      <c r="BM37" s="114"/>
      <c r="BN37" s="114"/>
      <c r="BO37" s="114"/>
      <c r="BP37" s="114"/>
      <c r="BQ37" s="114"/>
      <c r="BR37" s="114"/>
      <c r="BS37" s="114"/>
      <c r="BT37" s="114"/>
      <c r="BU37" s="114"/>
      <c r="BV37" s="114"/>
      <c r="BW37" s="114"/>
      <c r="BX37" s="114"/>
      <c r="BY37" s="114"/>
      <c r="BZ37" s="115"/>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13"/>
      <c r="BM38" s="114"/>
      <c r="BN38" s="114"/>
      <c r="BO38" s="114"/>
      <c r="BP38" s="114"/>
      <c r="BQ38" s="114"/>
      <c r="BR38" s="114"/>
      <c r="BS38" s="114"/>
      <c r="BT38" s="114"/>
      <c r="BU38" s="114"/>
      <c r="BV38" s="114"/>
      <c r="BW38" s="114"/>
      <c r="BX38" s="114"/>
      <c r="BY38" s="114"/>
      <c r="BZ38" s="115"/>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13"/>
      <c r="BM39" s="114"/>
      <c r="BN39" s="114"/>
      <c r="BO39" s="114"/>
      <c r="BP39" s="114"/>
      <c r="BQ39" s="114"/>
      <c r="BR39" s="114"/>
      <c r="BS39" s="114"/>
      <c r="BT39" s="114"/>
      <c r="BU39" s="114"/>
      <c r="BV39" s="114"/>
      <c r="BW39" s="114"/>
      <c r="BX39" s="114"/>
      <c r="BY39" s="114"/>
      <c r="BZ39" s="115"/>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13"/>
      <c r="BM40" s="114"/>
      <c r="BN40" s="114"/>
      <c r="BO40" s="114"/>
      <c r="BP40" s="114"/>
      <c r="BQ40" s="114"/>
      <c r="BR40" s="114"/>
      <c r="BS40" s="114"/>
      <c r="BT40" s="114"/>
      <c r="BU40" s="114"/>
      <c r="BV40" s="114"/>
      <c r="BW40" s="114"/>
      <c r="BX40" s="114"/>
      <c r="BY40" s="114"/>
      <c r="BZ40" s="115"/>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13"/>
      <c r="BM41" s="114"/>
      <c r="BN41" s="114"/>
      <c r="BO41" s="114"/>
      <c r="BP41" s="114"/>
      <c r="BQ41" s="114"/>
      <c r="BR41" s="114"/>
      <c r="BS41" s="114"/>
      <c r="BT41" s="114"/>
      <c r="BU41" s="114"/>
      <c r="BV41" s="114"/>
      <c r="BW41" s="114"/>
      <c r="BX41" s="114"/>
      <c r="BY41" s="114"/>
      <c r="BZ41" s="115"/>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13"/>
      <c r="BM42" s="114"/>
      <c r="BN42" s="114"/>
      <c r="BO42" s="114"/>
      <c r="BP42" s="114"/>
      <c r="BQ42" s="114"/>
      <c r="BR42" s="114"/>
      <c r="BS42" s="114"/>
      <c r="BT42" s="114"/>
      <c r="BU42" s="114"/>
      <c r="BV42" s="114"/>
      <c r="BW42" s="114"/>
      <c r="BX42" s="114"/>
      <c r="BY42" s="114"/>
      <c r="BZ42" s="115"/>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13"/>
      <c r="BM43" s="114"/>
      <c r="BN43" s="114"/>
      <c r="BO43" s="114"/>
      <c r="BP43" s="114"/>
      <c r="BQ43" s="114"/>
      <c r="BR43" s="114"/>
      <c r="BS43" s="114"/>
      <c r="BT43" s="114"/>
      <c r="BU43" s="114"/>
      <c r="BV43" s="114"/>
      <c r="BW43" s="114"/>
      <c r="BX43" s="114"/>
      <c r="BY43" s="114"/>
      <c r="BZ43" s="115"/>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13"/>
      <c r="BM44" s="114"/>
      <c r="BN44" s="114"/>
      <c r="BO44" s="114"/>
      <c r="BP44" s="114"/>
      <c r="BQ44" s="114"/>
      <c r="BR44" s="114"/>
      <c r="BS44" s="114"/>
      <c r="BT44" s="114"/>
      <c r="BU44" s="114"/>
      <c r="BV44" s="114"/>
      <c r="BW44" s="114"/>
      <c r="BX44" s="114"/>
      <c r="BY44" s="114"/>
      <c r="BZ44" s="115"/>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13"/>
      <c r="BM45" s="114"/>
      <c r="BN45" s="114"/>
      <c r="BO45" s="114"/>
      <c r="BP45" s="114"/>
      <c r="BQ45" s="114"/>
      <c r="BR45" s="114"/>
      <c r="BS45" s="114"/>
      <c r="BT45" s="114"/>
      <c r="BU45" s="114"/>
      <c r="BV45" s="114"/>
      <c r="BW45" s="114"/>
      <c r="BX45" s="114"/>
      <c r="BY45" s="114"/>
      <c r="BZ45" s="115"/>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13"/>
      <c r="BM46" s="114"/>
      <c r="BN46" s="114"/>
      <c r="BO46" s="114"/>
      <c r="BP46" s="114"/>
      <c r="BQ46" s="114"/>
      <c r="BR46" s="114"/>
      <c r="BS46" s="114"/>
      <c r="BT46" s="114"/>
      <c r="BU46" s="114"/>
      <c r="BV46" s="114"/>
      <c r="BW46" s="114"/>
      <c r="BX46" s="114"/>
      <c r="BY46" s="114"/>
      <c r="BZ46" s="115"/>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13"/>
      <c r="BM47" s="114"/>
      <c r="BN47" s="114"/>
      <c r="BO47" s="114"/>
      <c r="BP47" s="114"/>
      <c r="BQ47" s="114"/>
      <c r="BR47" s="114"/>
      <c r="BS47" s="114"/>
      <c r="BT47" s="114"/>
      <c r="BU47" s="114"/>
      <c r="BV47" s="114"/>
      <c r="BW47" s="114"/>
      <c r="BX47" s="114"/>
      <c r="BY47" s="114"/>
      <c r="BZ47" s="115"/>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13"/>
      <c r="BM48" s="114"/>
      <c r="BN48" s="114"/>
      <c r="BO48" s="114"/>
      <c r="BP48" s="114"/>
      <c r="BQ48" s="114"/>
      <c r="BR48" s="114"/>
      <c r="BS48" s="114"/>
      <c r="BT48" s="114"/>
      <c r="BU48" s="114"/>
      <c r="BV48" s="114"/>
      <c r="BW48" s="114"/>
      <c r="BX48" s="114"/>
      <c r="BY48" s="114"/>
      <c r="BZ48" s="115"/>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13"/>
      <c r="BM49" s="114"/>
      <c r="BN49" s="114"/>
      <c r="BO49" s="114"/>
      <c r="BP49" s="114"/>
      <c r="BQ49" s="114"/>
      <c r="BR49" s="114"/>
      <c r="BS49" s="114"/>
      <c r="BT49" s="114"/>
      <c r="BU49" s="114"/>
      <c r="BV49" s="114"/>
      <c r="BW49" s="114"/>
      <c r="BX49" s="114"/>
      <c r="BY49" s="114"/>
      <c r="BZ49" s="115"/>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13"/>
      <c r="BM50" s="114"/>
      <c r="BN50" s="114"/>
      <c r="BO50" s="114"/>
      <c r="BP50" s="114"/>
      <c r="BQ50" s="114"/>
      <c r="BR50" s="114"/>
      <c r="BS50" s="114"/>
      <c r="BT50" s="114"/>
      <c r="BU50" s="114"/>
      <c r="BV50" s="114"/>
      <c r="BW50" s="114"/>
      <c r="BX50" s="114"/>
      <c r="BY50" s="114"/>
      <c r="BZ50" s="115"/>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13"/>
      <c r="BM51" s="114"/>
      <c r="BN51" s="114"/>
      <c r="BO51" s="114"/>
      <c r="BP51" s="114"/>
      <c r="BQ51" s="114"/>
      <c r="BR51" s="114"/>
      <c r="BS51" s="114"/>
      <c r="BT51" s="114"/>
      <c r="BU51" s="114"/>
      <c r="BV51" s="114"/>
      <c r="BW51" s="114"/>
      <c r="BX51" s="114"/>
      <c r="BY51" s="114"/>
      <c r="BZ51" s="115"/>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16"/>
      <c r="BM52" s="117"/>
      <c r="BN52" s="117"/>
      <c r="BO52" s="117"/>
      <c r="BP52" s="117"/>
      <c r="BQ52" s="117"/>
      <c r="BR52" s="117"/>
      <c r="BS52" s="117"/>
      <c r="BT52" s="117"/>
      <c r="BU52" s="117"/>
      <c r="BV52" s="117"/>
      <c r="BW52" s="117"/>
      <c r="BX52" s="117"/>
      <c r="BY52" s="117"/>
      <c r="BZ52" s="118"/>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21" t="s">
        <v>19</v>
      </c>
      <c r="BM53" s="122"/>
      <c r="BN53" s="122"/>
      <c r="BO53" s="122"/>
      <c r="BP53" s="122"/>
      <c r="BQ53" s="122"/>
      <c r="BR53" s="122"/>
      <c r="BS53" s="122"/>
      <c r="BT53" s="122"/>
      <c r="BU53" s="122"/>
      <c r="BV53" s="122"/>
      <c r="BW53" s="122"/>
      <c r="BX53" s="122"/>
      <c r="BY53" s="122"/>
      <c r="BZ53" s="123"/>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24"/>
      <c r="BM54" s="125"/>
      <c r="BN54" s="125"/>
      <c r="BO54" s="125"/>
      <c r="BP54" s="125"/>
      <c r="BQ54" s="125"/>
      <c r="BR54" s="125"/>
      <c r="BS54" s="125"/>
      <c r="BT54" s="125"/>
      <c r="BU54" s="125"/>
      <c r="BV54" s="125"/>
      <c r="BW54" s="125"/>
      <c r="BX54" s="125"/>
      <c r="BY54" s="125"/>
      <c r="BZ54" s="126"/>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13" t="s">
        <v>125</v>
      </c>
      <c r="BM55" s="114"/>
      <c r="BN55" s="114"/>
      <c r="BO55" s="114"/>
      <c r="BP55" s="114"/>
      <c r="BQ55" s="114"/>
      <c r="BR55" s="114"/>
      <c r="BS55" s="114"/>
      <c r="BT55" s="114"/>
      <c r="BU55" s="114"/>
      <c r="BV55" s="114"/>
      <c r="BW55" s="114"/>
      <c r="BX55" s="114"/>
      <c r="BY55" s="114"/>
      <c r="BZ55" s="115"/>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13"/>
      <c r="BM56" s="114"/>
      <c r="BN56" s="114"/>
      <c r="BO56" s="114"/>
      <c r="BP56" s="114"/>
      <c r="BQ56" s="114"/>
      <c r="BR56" s="114"/>
      <c r="BS56" s="114"/>
      <c r="BT56" s="114"/>
      <c r="BU56" s="114"/>
      <c r="BV56" s="114"/>
      <c r="BW56" s="114"/>
      <c r="BX56" s="114"/>
      <c r="BY56" s="114"/>
      <c r="BZ56" s="115"/>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13"/>
      <c r="BM57" s="114"/>
      <c r="BN57" s="114"/>
      <c r="BO57" s="114"/>
      <c r="BP57" s="114"/>
      <c r="BQ57" s="114"/>
      <c r="BR57" s="114"/>
      <c r="BS57" s="114"/>
      <c r="BT57" s="114"/>
      <c r="BU57" s="114"/>
      <c r="BV57" s="114"/>
      <c r="BW57" s="114"/>
      <c r="BX57" s="114"/>
      <c r="BY57" s="114"/>
      <c r="BZ57" s="115"/>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13"/>
      <c r="BM58" s="114"/>
      <c r="BN58" s="114"/>
      <c r="BO58" s="114"/>
      <c r="BP58" s="114"/>
      <c r="BQ58" s="114"/>
      <c r="BR58" s="114"/>
      <c r="BS58" s="114"/>
      <c r="BT58" s="114"/>
      <c r="BU58" s="114"/>
      <c r="BV58" s="114"/>
      <c r="BW58" s="114"/>
      <c r="BX58" s="114"/>
      <c r="BY58" s="114"/>
      <c r="BZ58" s="115"/>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13"/>
      <c r="BM59" s="114"/>
      <c r="BN59" s="114"/>
      <c r="BO59" s="114"/>
      <c r="BP59" s="114"/>
      <c r="BQ59" s="114"/>
      <c r="BR59" s="114"/>
      <c r="BS59" s="114"/>
      <c r="BT59" s="114"/>
      <c r="BU59" s="114"/>
      <c r="BV59" s="114"/>
      <c r="BW59" s="114"/>
      <c r="BX59" s="114"/>
      <c r="BY59" s="114"/>
      <c r="BZ59" s="115"/>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13"/>
      <c r="BM60" s="114"/>
      <c r="BN60" s="114"/>
      <c r="BO60" s="114"/>
      <c r="BP60" s="114"/>
      <c r="BQ60" s="114"/>
      <c r="BR60" s="114"/>
      <c r="BS60" s="114"/>
      <c r="BT60" s="114"/>
      <c r="BU60" s="114"/>
      <c r="BV60" s="114"/>
      <c r="BW60" s="114"/>
      <c r="BX60" s="114"/>
      <c r="BY60" s="114"/>
      <c r="BZ60" s="115"/>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13"/>
      <c r="BM61" s="114"/>
      <c r="BN61" s="114"/>
      <c r="BO61" s="114"/>
      <c r="BP61" s="114"/>
      <c r="BQ61" s="114"/>
      <c r="BR61" s="114"/>
      <c r="BS61" s="114"/>
      <c r="BT61" s="114"/>
      <c r="BU61" s="114"/>
      <c r="BV61" s="114"/>
      <c r="BW61" s="114"/>
      <c r="BX61" s="114"/>
      <c r="BY61" s="114"/>
      <c r="BZ61" s="115"/>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13"/>
      <c r="BM62" s="114"/>
      <c r="BN62" s="114"/>
      <c r="BO62" s="114"/>
      <c r="BP62" s="114"/>
      <c r="BQ62" s="114"/>
      <c r="BR62" s="114"/>
      <c r="BS62" s="114"/>
      <c r="BT62" s="114"/>
      <c r="BU62" s="114"/>
      <c r="BV62" s="114"/>
      <c r="BW62" s="114"/>
      <c r="BX62" s="114"/>
      <c r="BY62" s="114"/>
      <c r="BZ62" s="115"/>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13"/>
      <c r="BM63" s="114"/>
      <c r="BN63" s="114"/>
      <c r="BO63" s="114"/>
      <c r="BP63" s="114"/>
      <c r="BQ63" s="114"/>
      <c r="BR63" s="114"/>
      <c r="BS63" s="114"/>
      <c r="BT63" s="114"/>
      <c r="BU63" s="114"/>
      <c r="BV63" s="114"/>
      <c r="BW63" s="114"/>
      <c r="BX63" s="114"/>
      <c r="BY63" s="114"/>
      <c r="BZ63" s="115"/>
    </row>
    <row r="64" spans="1:78" ht="13.5" customHeight="1">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13"/>
      <c r="BM64" s="114"/>
      <c r="BN64" s="114"/>
      <c r="BO64" s="114"/>
      <c r="BP64" s="114"/>
      <c r="BQ64" s="114"/>
      <c r="BR64" s="114"/>
      <c r="BS64" s="114"/>
      <c r="BT64" s="114"/>
      <c r="BU64" s="114"/>
      <c r="BV64" s="114"/>
      <c r="BW64" s="114"/>
      <c r="BX64" s="114"/>
      <c r="BY64" s="114"/>
      <c r="BZ64" s="115"/>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13"/>
      <c r="BM65" s="114"/>
      <c r="BN65" s="114"/>
      <c r="BO65" s="114"/>
      <c r="BP65" s="114"/>
      <c r="BQ65" s="114"/>
      <c r="BR65" s="114"/>
      <c r="BS65" s="114"/>
      <c r="BT65" s="114"/>
      <c r="BU65" s="114"/>
      <c r="BV65" s="114"/>
      <c r="BW65" s="114"/>
      <c r="BX65" s="114"/>
      <c r="BY65" s="114"/>
      <c r="BZ65" s="115"/>
    </row>
    <row r="66" spans="1:78" ht="13.5" customHeight="1" thickTop="1">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13"/>
      <c r="BM66" s="114"/>
      <c r="BN66" s="114"/>
      <c r="BO66" s="114"/>
      <c r="BP66" s="114"/>
      <c r="BQ66" s="114"/>
      <c r="BR66" s="114"/>
      <c r="BS66" s="114"/>
      <c r="BT66" s="114"/>
      <c r="BU66" s="114"/>
      <c r="BV66" s="114"/>
      <c r="BW66" s="114"/>
      <c r="BX66" s="114"/>
      <c r="BY66" s="114"/>
      <c r="BZ66" s="115"/>
    </row>
    <row r="67" spans="1:78" ht="13.5" customHeight="1" thickBot="1">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13"/>
      <c r="BM67" s="114"/>
      <c r="BN67" s="114"/>
      <c r="BO67" s="114"/>
      <c r="BP67" s="114"/>
      <c r="BQ67" s="114"/>
      <c r="BR67" s="114"/>
      <c r="BS67" s="114"/>
      <c r="BT67" s="114"/>
      <c r="BU67" s="114"/>
      <c r="BV67" s="114"/>
      <c r="BW67" s="114"/>
      <c r="BX67" s="114"/>
      <c r="BY67" s="114"/>
      <c r="BZ67" s="115"/>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13"/>
      <c r="BM68" s="114"/>
      <c r="BN68" s="114"/>
      <c r="BO68" s="114"/>
      <c r="BP68" s="114"/>
      <c r="BQ68" s="114"/>
      <c r="BR68" s="114"/>
      <c r="BS68" s="114"/>
      <c r="BT68" s="114"/>
      <c r="BU68" s="114"/>
      <c r="BV68" s="114"/>
      <c r="BW68" s="114"/>
      <c r="BX68" s="114"/>
      <c r="BY68" s="114"/>
      <c r="BZ68" s="115"/>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13"/>
      <c r="BM69" s="114"/>
      <c r="BN69" s="114"/>
      <c r="BO69" s="114"/>
      <c r="BP69" s="114"/>
      <c r="BQ69" s="114"/>
      <c r="BR69" s="114"/>
      <c r="BS69" s="114"/>
      <c r="BT69" s="114"/>
      <c r="BU69" s="114"/>
      <c r="BV69" s="114"/>
      <c r="BW69" s="114"/>
      <c r="BX69" s="114"/>
      <c r="BY69" s="114"/>
      <c r="BZ69" s="115"/>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13"/>
      <c r="BM70" s="114"/>
      <c r="BN70" s="114"/>
      <c r="BO70" s="114"/>
      <c r="BP70" s="114"/>
      <c r="BQ70" s="114"/>
      <c r="BR70" s="114"/>
      <c r="BS70" s="114"/>
      <c r="BT70" s="114"/>
      <c r="BU70" s="114"/>
      <c r="BV70" s="114"/>
      <c r="BW70" s="114"/>
      <c r="BX70" s="114"/>
      <c r="BY70" s="114"/>
      <c r="BZ70" s="115"/>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13"/>
      <c r="BM71" s="114"/>
      <c r="BN71" s="114"/>
      <c r="BO71" s="114"/>
      <c r="BP71" s="114"/>
      <c r="BQ71" s="114"/>
      <c r="BR71" s="114"/>
      <c r="BS71" s="114"/>
      <c r="BT71" s="114"/>
      <c r="BU71" s="114"/>
      <c r="BV71" s="114"/>
      <c r="BW71" s="114"/>
      <c r="BX71" s="114"/>
      <c r="BY71" s="114"/>
      <c r="BZ71" s="115"/>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13"/>
      <c r="BM72" s="114"/>
      <c r="BN72" s="114"/>
      <c r="BO72" s="114"/>
      <c r="BP72" s="114"/>
      <c r="BQ72" s="114"/>
      <c r="BR72" s="114"/>
      <c r="BS72" s="114"/>
      <c r="BT72" s="114"/>
      <c r="BU72" s="114"/>
      <c r="BV72" s="114"/>
      <c r="BW72" s="114"/>
      <c r="BX72" s="114"/>
      <c r="BY72" s="114"/>
      <c r="BZ72" s="115"/>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21" t="s">
        <v>21</v>
      </c>
      <c r="BM73" s="122"/>
      <c r="BN73" s="122"/>
      <c r="BO73" s="122"/>
      <c r="BP73" s="122"/>
      <c r="BQ73" s="122"/>
      <c r="BR73" s="122"/>
      <c r="BS73" s="122"/>
      <c r="BT73" s="122"/>
      <c r="BU73" s="122"/>
      <c r="BV73" s="122"/>
      <c r="BW73" s="122"/>
      <c r="BX73" s="122"/>
      <c r="BY73" s="122"/>
      <c r="BZ73" s="123"/>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24"/>
      <c r="BM74" s="125"/>
      <c r="BN74" s="125"/>
      <c r="BO74" s="125"/>
      <c r="BP74" s="125"/>
      <c r="BQ74" s="125"/>
      <c r="BR74" s="125"/>
      <c r="BS74" s="125"/>
      <c r="BT74" s="125"/>
      <c r="BU74" s="125"/>
      <c r="BV74" s="125"/>
      <c r="BW74" s="125"/>
      <c r="BX74" s="125"/>
      <c r="BY74" s="125"/>
      <c r="BZ74" s="126"/>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13" t="s">
        <v>126</v>
      </c>
      <c r="BM75" s="114"/>
      <c r="BN75" s="114"/>
      <c r="BO75" s="114"/>
      <c r="BP75" s="114"/>
      <c r="BQ75" s="114"/>
      <c r="BR75" s="114"/>
      <c r="BS75" s="114"/>
      <c r="BT75" s="114"/>
      <c r="BU75" s="114"/>
      <c r="BV75" s="114"/>
      <c r="BW75" s="114"/>
      <c r="BX75" s="114"/>
      <c r="BY75" s="114"/>
      <c r="BZ75" s="115"/>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13"/>
      <c r="BM76" s="114"/>
      <c r="BN76" s="114"/>
      <c r="BO76" s="114"/>
      <c r="BP76" s="114"/>
      <c r="BQ76" s="114"/>
      <c r="BR76" s="114"/>
      <c r="BS76" s="114"/>
      <c r="BT76" s="114"/>
      <c r="BU76" s="114"/>
      <c r="BV76" s="114"/>
      <c r="BW76" s="114"/>
      <c r="BX76" s="114"/>
      <c r="BY76" s="114"/>
      <c r="BZ76" s="115"/>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13"/>
      <c r="BM77" s="114"/>
      <c r="BN77" s="114"/>
      <c r="BO77" s="114"/>
      <c r="BP77" s="114"/>
      <c r="BQ77" s="114"/>
      <c r="BR77" s="114"/>
      <c r="BS77" s="114"/>
      <c r="BT77" s="114"/>
      <c r="BU77" s="114"/>
      <c r="BV77" s="114"/>
      <c r="BW77" s="114"/>
      <c r="BX77" s="114"/>
      <c r="BY77" s="114"/>
      <c r="BZ77" s="115"/>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13"/>
      <c r="BM78" s="114"/>
      <c r="BN78" s="114"/>
      <c r="BO78" s="114"/>
      <c r="BP78" s="114"/>
      <c r="BQ78" s="114"/>
      <c r="BR78" s="114"/>
      <c r="BS78" s="114"/>
      <c r="BT78" s="114"/>
      <c r="BU78" s="114"/>
      <c r="BV78" s="114"/>
      <c r="BW78" s="114"/>
      <c r="BX78" s="114"/>
      <c r="BY78" s="114"/>
      <c r="BZ78" s="115"/>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13"/>
      <c r="BM79" s="114"/>
      <c r="BN79" s="114"/>
      <c r="BO79" s="114"/>
      <c r="BP79" s="114"/>
      <c r="BQ79" s="114"/>
      <c r="BR79" s="114"/>
      <c r="BS79" s="114"/>
      <c r="BT79" s="114"/>
      <c r="BU79" s="114"/>
      <c r="BV79" s="114"/>
      <c r="BW79" s="114"/>
      <c r="BX79" s="114"/>
      <c r="BY79" s="114"/>
      <c r="BZ79" s="115"/>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13"/>
      <c r="BM80" s="114"/>
      <c r="BN80" s="114"/>
      <c r="BO80" s="114"/>
      <c r="BP80" s="114"/>
      <c r="BQ80" s="114"/>
      <c r="BR80" s="114"/>
      <c r="BS80" s="114"/>
      <c r="BT80" s="114"/>
      <c r="BU80" s="114"/>
      <c r="BV80" s="114"/>
      <c r="BW80" s="114"/>
      <c r="BX80" s="114"/>
      <c r="BY80" s="114"/>
      <c r="BZ80" s="115"/>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13"/>
      <c r="BM81" s="114"/>
      <c r="BN81" s="114"/>
      <c r="BO81" s="114"/>
      <c r="BP81" s="114"/>
      <c r="BQ81" s="114"/>
      <c r="BR81" s="114"/>
      <c r="BS81" s="114"/>
      <c r="BT81" s="114"/>
      <c r="BU81" s="114"/>
      <c r="BV81" s="114"/>
      <c r="BW81" s="114"/>
      <c r="BX81" s="114"/>
      <c r="BY81" s="114"/>
      <c r="BZ81" s="115"/>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13"/>
      <c r="BM82" s="114"/>
      <c r="BN82" s="114"/>
      <c r="BO82" s="114"/>
      <c r="BP82" s="114"/>
      <c r="BQ82" s="114"/>
      <c r="BR82" s="114"/>
      <c r="BS82" s="114"/>
      <c r="BT82" s="114"/>
      <c r="BU82" s="114"/>
      <c r="BV82" s="114"/>
      <c r="BW82" s="114"/>
      <c r="BX82" s="114"/>
      <c r="BY82" s="114"/>
      <c r="BZ82" s="115"/>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13"/>
      <c r="BM83" s="114"/>
      <c r="BN83" s="114"/>
      <c r="BO83" s="114"/>
      <c r="BP83" s="114"/>
      <c r="BQ83" s="114"/>
      <c r="BR83" s="114"/>
      <c r="BS83" s="114"/>
      <c r="BT83" s="114"/>
      <c r="BU83" s="114"/>
      <c r="BV83" s="114"/>
      <c r="BW83" s="114"/>
      <c r="BX83" s="114"/>
      <c r="BY83" s="114"/>
      <c r="BZ83" s="115"/>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13"/>
      <c r="BM84" s="114"/>
      <c r="BN84" s="114"/>
      <c r="BO84" s="114"/>
      <c r="BP84" s="114"/>
      <c r="BQ84" s="114"/>
      <c r="BR84" s="114"/>
      <c r="BS84" s="114"/>
      <c r="BT84" s="114"/>
      <c r="BU84" s="114"/>
      <c r="BV84" s="114"/>
      <c r="BW84" s="114"/>
      <c r="BX84" s="114"/>
      <c r="BY84" s="114"/>
      <c r="BZ84" s="115"/>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13"/>
      <c r="BM85" s="114"/>
      <c r="BN85" s="114"/>
      <c r="BO85" s="114"/>
      <c r="BP85" s="114"/>
      <c r="BQ85" s="114"/>
      <c r="BR85" s="114"/>
      <c r="BS85" s="114"/>
      <c r="BT85" s="114"/>
      <c r="BU85" s="114"/>
      <c r="BV85" s="114"/>
      <c r="BW85" s="114"/>
      <c r="BX85" s="114"/>
      <c r="BY85" s="114"/>
      <c r="BZ85" s="115"/>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13"/>
      <c r="BM86" s="114"/>
      <c r="BN86" s="114"/>
      <c r="BO86" s="114"/>
      <c r="BP86" s="114"/>
      <c r="BQ86" s="114"/>
      <c r="BR86" s="114"/>
      <c r="BS86" s="114"/>
      <c r="BT86" s="114"/>
      <c r="BU86" s="114"/>
      <c r="BV86" s="114"/>
      <c r="BW86" s="114"/>
      <c r="BX86" s="114"/>
      <c r="BY86" s="114"/>
      <c r="BZ86" s="115"/>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13"/>
      <c r="BM87" s="114"/>
      <c r="BN87" s="114"/>
      <c r="BO87" s="114"/>
      <c r="BP87" s="114"/>
      <c r="BQ87" s="114"/>
      <c r="BR87" s="114"/>
      <c r="BS87" s="114"/>
      <c r="BT87" s="114"/>
      <c r="BU87" s="114"/>
      <c r="BV87" s="114"/>
      <c r="BW87" s="114"/>
      <c r="BX87" s="114"/>
      <c r="BY87" s="114"/>
      <c r="BZ87" s="115"/>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13"/>
      <c r="BM88" s="114"/>
      <c r="BN88" s="114"/>
      <c r="BO88" s="114"/>
      <c r="BP88" s="114"/>
      <c r="BQ88" s="114"/>
      <c r="BR88" s="114"/>
      <c r="BS88" s="114"/>
      <c r="BT88" s="114"/>
      <c r="BU88" s="114"/>
      <c r="BV88" s="114"/>
      <c r="BW88" s="114"/>
      <c r="BX88" s="114"/>
      <c r="BY88" s="114"/>
      <c r="BZ88" s="115"/>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16"/>
      <c r="BM89" s="117"/>
      <c r="BN89" s="117"/>
      <c r="BO89" s="117"/>
      <c r="BP89" s="117"/>
      <c r="BQ89" s="117"/>
      <c r="BR89" s="117"/>
      <c r="BS89" s="117"/>
      <c r="BT89" s="117"/>
      <c r="BU89" s="117"/>
      <c r="BV89" s="117"/>
      <c r="BW89" s="117"/>
      <c r="BX89" s="117"/>
      <c r="BY89" s="117"/>
      <c r="BZ89" s="118"/>
    </row>
    <row r="90" spans="1:78" ht="13.5" thickTop="1">
      <c r="B90" s="40" t="s">
        <v>22</v>
      </c>
    </row>
  </sheetData>
  <sheetProtection algorithmName="SHA-512" hashValue="YdC2/KsWED+RQ2tVEOxkaEppqdxVlH8Lhc5cFDVLJtV3Iy8163mG9J5oaw+OAXZWas5YEzzPKBz3t7x9+6aw4Q==" saltValue="u1iQHAHBlFL5Yl1GkSGpag==" spinCount="100000" sheet="1" objects="1" scenarios="1" formatCells="0" formatColumns="0" formatRows="0"/>
  <mergeCells count="56">
    <mergeCell ref="BL75:BZ89"/>
    <mergeCell ref="B12:I12"/>
    <mergeCell ref="J12:Q12"/>
    <mergeCell ref="R12:Y12"/>
    <mergeCell ref="Z12:AG12"/>
    <mergeCell ref="BL73:BZ74"/>
    <mergeCell ref="B15:BJ16"/>
    <mergeCell ref="BL15:BZ16"/>
    <mergeCell ref="BL53:BZ54"/>
    <mergeCell ref="C64:P64"/>
    <mergeCell ref="R64:AE64"/>
    <mergeCell ref="AG64:AT64"/>
    <mergeCell ref="AV64:BI64"/>
    <mergeCell ref="B66:BJ67"/>
    <mergeCell ref="BL17:BZ52"/>
    <mergeCell ref="BL55:BZ72"/>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c r="H6" s="42" t="s">
        <v>86</v>
      </c>
      <c r="I6" s="55" t="str">
        <f>I7</f>
        <v>2017</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9.4</v>
      </c>
      <c r="U6" s="57">
        <f t="shared" si="3"/>
        <v>568.29999999999995</v>
      </c>
      <c r="V6" s="58">
        <f t="shared" si="3"/>
        <v>13764</v>
      </c>
      <c r="W6" s="58">
        <f t="shared" si="3"/>
        <v>493</v>
      </c>
      <c r="X6" s="58">
        <f t="shared" si="3"/>
        <v>355</v>
      </c>
      <c r="Y6" s="57">
        <f>Y7</f>
        <v>49.1</v>
      </c>
      <c r="Z6" s="55" t="str">
        <f t="shared" si="3"/>
        <v>有</v>
      </c>
      <c r="AA6" s="55" t="str">
        <f t="shared" si="3"/>
        <v>無</v>
      </c>
      <c r="AB6" s="58">
        <f t="shared" si="3"/>
        <v>44532</v>
      </c>
      <c r="AC6" s="58">
        <f t="shared" si="3"/>
        <v>44779</v>
      </c>
      <c r="AD6" s="58">
        <f t="shared" si="3"/>
        <v>41216</v>
      </c>
      <c r="AE6" s="58">
        <f t="shared" si="3"/>
        <v>37749</v>
      </c>
      <c r="AF6" s="58">
        <f t="shared" si="3"/>
        <v>38765</v>
      </c>
      <c r="AG6" s="58">
        <f t="shared" si="3"/>
        <v>2623978</v>
      </c>
      <c r="AH6" s="58">
        <f t="shared" si="3"/>
        <v>2825601</v>
      </c>
      <c r="AI6" s="58">
        <f t="shared" si="3"/>
        <v>2747970</v>
      </c>
      <c r="AJ6" s="58">
        <f t="shared" si="3"/>
        <v>2908084</v>
      </c>
      <c r="AK6" s="58">
        <f t="shared" si="3"/>
        <v>3037123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87</v>
      </c>
      <c r="J7" s="63" t="s">
        <v>88</v>
      </c>
      <c r="K7" s="63" t="s">
        <v>89</v>
      </c>
      <c r="L7" s="63" t="s">
        <v>90</v>
      </c>
      <c r="M7" s="63" t="s">
        <v>91</v>
      </c>
      <c r="N7" s="63" t="s">
        <v>92</v>
      </c>
      <c r="O7" s="63" t="s">
        <v>93</v>
      </c>
      <c r="P7" s="63" t="s">
        <v>94</v>
      </c>
      <c r="Q7" s="63" t="s">
        <v>95</v>
      </c>
      <c r="R7" s="63" t="s">
        <v>96</v>
      </c>
      <c r="S7" s="63" t="s">
        <v>97</v>
      </c>
      <c r="T7" s="64">
        <v>9.4</v>
      </c>
      <c r="U7" s="64">
        <v>568.29999999999995</v>
      </c>
      <c r="V7" s="65">
        <v>13764</v>
      </c>
      <c r="W7" s="65">
        <v>493</v>
      </c>
      <c r="X7" s="65">
        <v>355</v>
      </c>
      <c r="Y7" s="64">
        <v>49.1</v>
      </c>
      <c r="Z7" s="63" t="s">
        <v>98</v>
      </c>
      <c r="AA7" s="63" t="s">
        <v>99</v>
      </c>
      <c r="AB7" s="65">
        <v>44532</v>
      </c>
      <c r="AC7" s="65">
        <v>44779</v>
      </c>
      <c r="AD7" s="65">
        <v>41216</v>
      </c>
      <c r="AE7" s="65">
        <v>37749</v>
      </c>
      <c r="AF7" s="65">
        <v>38765</v>
      </c>
      <c r="AG7" s="65">
        <v>2623978</v>
      </c>
      <c r="AH7" s="65">
        <v>2825601</v>
      </c>
      <c r="AI7" s="65">
        <v>2747970</v>
      </c>
      <c r="AJ7" s="65">
        <v>2908084</v>
      </c>
      <c r="AK7" s="65">
        <v>3037123</v>
      </c>
      <c r="AL7" s="64">
        <v>98.1</v>
      </c>
      <c r="AM7" s="64">
        <v>98.4</v>
      </c>
      <c r="AN7" s="64">
        <v>95.2</v>
      </c>
      <c r="AO7" s="64">
        <v>92</v>
      </c>
      <c r="AP7" s="64">
        <v>96</v>
      </c>
      <c r="AQ7" s="64">
        <v>103</v>
      </c>
      <c r="AR7" s="64">
        <v>102.8</v>
      </c>
      <c r="AS7" s="64">
        <v>104.1</v>
      </c>
      <c r="AT7" s="64">
        <v>103.5</v>
      </c>
      <c r="AU7" s="64">
        <v>103.3</v>
      </c>
      <c r="AV7" s="64">
        <v>100</v>
      </c>
      <c r="AW7" s="64">
        <v>72.8</v>
      </c>
      <c r="AX7" s="64">
        <v>71.099999999999994</v>
      </c>
      <c r="AY7" s="64">
        <v>68.2</v>
      </c>
      <c r="AZ7" s="64">
        <v>62.1</v>
      </c>
      <c r="BA7" s="64">
        <v>64.900000000000006</v>
      </c>
      <c r="BB7" s="64">
        <v>93.5</v>
      </c>
      <c r="BC7" s="64">
        <v>93.3</v>
      </c>
      <c r="BD7" s="64">
        <v>95.5</v>
      </c>
      <c r="BE7" s="64">
        <v>94.2</v>
      </c>
      <c r="BF7" s="64">
        <v>94</v>
      </c>
      <c r="BG7" s="64">
        <v>100</v>
      </c>
      <c r="BH7" s="64">
        <v>99.8</v>
      </c>
      <c r="BI7" s="64">
        <v>72.8</v>
      </c>
      <c r="BJ7" s="64">
        <v>68.3</v>
      </c>
      <c r="BK7" s="64">
        <v>38.4</v>
      </c>
      <c r="BL7" s="64">
        <v>44.4</v>
      </c>
      <c r="BM7" s="64">
        <v>196.1</v>
      </c>
      <c r="BN7" s="64">
        <v>96.5</v>
      </c>
      <c r="BO7" s="64">
        <v>97.7</v>
      </c>
      <c r="BP7" s="64">
        <v>100</v>
      </c>
      <c r="BQ7" s="64">
        <v>156.69999999999999</v>
      </c>
      <c r="BR7" s="64">
        <v>100</v>
      </c>
      <c r="BS7" s="64">
        <v>77.2</v>
      </c>
      <c r="BT7" s="64">
        <v>83.7</v>
      </c>
      <c r="BU7" s="64">
        <v>69</v>
      </c>
      <c r="BV7" s="64">
        <v>86.4</v>
      </c>
      <c r="BW7" s="64">
        <v>90.5</v>
      </c>
      <c r="BX7" s="64">
        <v>76.599999999999994</v>
      </c>
      <c r="BY7" s="64">
        <v>102.5</v>
      </c>
      <c r="BZ7" s="64">
        <v>90.4</v>
      </c>
      <c r="CA7" s="64">
        <v>86.1</v>
      </c>
      <c r="CB7" s="64">
        <v>62.9</v>
      </c>
      <c r="CC7" s="64">
        <v>0</v>
      </c>
      <c r="CD7" s="64">
        <v>58.9</v>
      </c>
      <c r="CE7" s="64">
        <v>63.1</v>
      </c>
      <c r="CF7" s="64">
        <v>66.7</v>
      </c>
      <c r="CG7" s="64">
        <v>77</v>
      </c>
      <c r="CH7" s="64">
        <v>78.3</v>
      </c>
      <c r="CI7" s="64">
        <v>17.7</v>
      </c>
      <c r="CJ7" s="64">
        <v>15.7</v>
      </c>
      <c r="CK7" s="64">
        <v>13.6</v>
      </c>
      <c r="CL7" s="64">
        <v>14.6</v>
      </c>
      <c r="CM7" s="64">
        <v>14.5</v>
      </c>
      <c r="CN7" s="64">
        <v>233.1</v>
      </c>
      <c r="CO7" s="64">
        <v>235.9</v>
      </c>
      <c r="CP7" s="64">
        <v>250.9</v>
      </c>
      <c r="CQ7" s="64">
        <v>284.7</v>
      </c>
      <c r="CR7" s="64">
        <v>269.39999999999998</v>
      </c>
      <c r="CS7" s="64">
        <v>183</v>
      </c>
      <c r="CT7" s="64">
        <v>181.8</v>
      </c>
      <c r="CU7" s="64">
        <v>177.3</v>
      </c>
      <c r="CV7" s="64">
        <v>180</v>
      </c>
      <c r="CW7" s="64">
        <v>180.1</v>
      </c>
      <c r="CX7" s="64">
        <v>25.3</v>
      </c>
      <c r="CY7" s="64">
        <v>26.7</v>
      </c>
      <c r="CZ7" s="64">
        <v>26.6</v>
      </c>
      <c r="DA7" s="64">
        <v>27.1</v>
      </c>
      <c r="DB7" s="64">
        <v>29.1</v>
      </c>
      <c r="DC7" s="64">
        <v>9.6999999999999993</v>
      </c>
      <c r="DD7" s="64">
        <v>8.6999999999999993</v>
      </c>
      <c r="DE7" s="64">
        <v>7.7</v>
      </c>
      <c r="DF7" s="64">
        <v>8.1</v>
      </c>
      <c r="DG7" s="64">
        <v>8</v>
      </c>
      <c r="DH7" s="64">
        <v>26.7</v>
      </c>
      <c r="DI7" s="64">
        <v>31.1</v>
      </c>
      <c r="DJ7" s="64">
        <v>39.700000000000003</v>
      </c>
      <c r="DK7" s="64">
        <v>31.1</v>
      </c>
      <c r="DL7" s="64">
        <v>27.9</v>
      </c>
      <c r="DM7" s="64">
        <v>37.5</v>
      </c>
      <c r="DN7" s="64">
        <v>30.9</v>
      </c>
      <c r="DO7" s="64">
        <v>27</v>
      </c>
      <c r="DP7" s="64">
        <v>22.5</v>
      </c>
      <c r="DQ7" s="64">
        <v>21.9</v>
      </c>
      <c r="DR7" s="64">
        <v>68.3</v>
      </c>
      <c r="DS7" s="64">
        <v>85.9</v>
      </c>
      <c r="DT7" s="64">
        <v>75.900000000000006</v>
      </c>
      <c r="DU7" s="64">
        <v>79.3</v>
      </c>
      <c r="DV7" s="64">
        <v>81.599999999999994</v>
      </c>
      <c r="DW7" s="64">
        <v>69.7</v>
      </c>
      <c r="DX7" s="64">
        <v>79.3</v>
      </c>
      <c r="DY7" s="64">
        <v>78.900000000000006</v>
      </c>
      <c r="DZ7" s="64">
        <v>78.400000000000006</v>
      </c>
      <c r="EA7" s="64">
        <v>77.8</v>
      </c>
      <c r="EB7" s="66">
        <v>501.21</v>
      </c>
      <c r="EC7" s="66">
        <v>499.06</v>
      </c>
      <c r="ED7" s="66">
        <v>473.85</v>
      </c>
      <c r="EE7" s="66">
        <v>497.43</v>
      </c>
      <c r="EF7" s="66">
        <v>500.05</v>
      </c>
      <c r="EG7" s="66">
        <v>247.18</v>
      </c>
      <c r="EH7" s="66">
        <v>247.65</v>
      </c>
      <c r="EI7" s="66">
        <v>251.2</v>
      </c>
      <c r="EJ7" s="66">
        <v>255.17</v>
      </c>
      <c r="EK7" s="66">
        <v>248.24</v>
      </c>
      <c r="EL7" s="66">
        <v>683.59</v>
      </c>
      <c r="EM7" s="66">
        <v>691.78</v>
      </c>
      <c r="EN7" s="66">
        <v>694.24</v>
      </c>
      <c r="EO7" s="66">
        <v>770.46</v>
      </c>
      <c r="EP7" s="66">
        <v>753.06</v>
      </c>
      <c r="EQ7" s="66">
        <v>307.77</v>
      </c>
      <c r="ER7" s="66">
        <v>314.11</v>
      </c>
      <c r="ES7" s="66">
        <v>319.07</v>
      </c>
      <c r="ET7" s="66">
        <v>324.35000000000002</v>
      </c>
      <c r="EU7" s="66">
        <v>330.16</v>
      </c>
      <c r="EV7" s="66">
        <v>327.01</v>
      </c>
      <c r="EW7" s="66">
        <v>315.93</v>
      </c>
      <c r="EX7" s="66">
        <v>308.37</v>
      </c>
      <c r="EY7" s="66">
        <v>324.61</v>
      </c>
      <c r="EZ7" s="66">
        <v>318.43</v>
      </c>
      <c r="FA7" s="66">
        <v>175.48</v>
      </c>
      <c r="FB7" s="66">
        <v>178.87</v>
      </c>
      <c r="FC7" s="66">
        <v>186.85</v>
      </c>
      <c r="FD7" s="66">
        <v>189.23</v>
      </c>
      <c r="FE7" s="66">
        <v>193.56</v>
      </c>
      <c r="FF7" s="64">
        <v>14.8</v>
      </c>
      <c r="FG7" s="64">
        <v>14.5</v>
      </c>
      <c r="FH7" s="64">
        <v>14.2</v>
      </c>
      <c r="FI7" s="64">
        <v>13.8</v>
      </c>
      <c r="FJ7" s="64">
        <v>14.3</v>
      </c>
      <c r="FK7" s="64">
        <v>17.399999999999999</v>
      </c>
      <c r="FL7" s="64">
        <v>17.399999999999999</v>
      </c>
      <c r="FM7" s="64">
        <v>17.7</v>
      </c>
      <c r="FN7" s="64">
        <v>18</v>
      </c>
      <c r="FO7" s="64">
        <v>18.399999999999999</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c r="H10" s="68" t="s">
        <v>106</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107</v>
      </c>
      <c r="AV11" s="75">
        <f>AW7</f>
        <v>72.8</v>
      </c>
      <c r="AW11" s="75">
        <f>AX7</f>
        <v>71.099999999999994</v>
      </c>
      <c r="AX11" s="75">
        <f>AY7</f>
        <v>68.2</v>
      </c>
      <c r="AY11" s="75">
        <f>AZ7</f>
        <v>62.1</v>
      </c>
      <c r="AZ11" s="75">
        <f>BA7</f>
        <v>64.900000000000006</v>
      </c>
      <c r="BA11" s="71"/>
      <c r="BB11" s="72"/>
      <c r="BC11" s="71"/>
      <c r="BD11" s="71"/>
      <c r="BE11" s="71"/>
      <c r="BF11" s="74" t="s">
        <v>107</v>
      </c>
      <c r="BG11" s="75">
        <f>BH7</f>
        <v>99.8</v>
      </c>
      <c r="BH11" s="75">
        <f>BI7</f>
        <v>72.8</v>
      </c>
      <c r="BI11" s="75">
        <f>BJ7</f>
        <v>68.3</v>
      </c>
      <c r="BJ11" s="75">
        <f>BK7</f>
        <v>38.4</v>
      </c>
      <c r="BK11" s="75">
        <f>BL7</f>
        <v>44.4</v>
      </c>
      <c r="BL11" s="71"/>
      <c r="BM11" s="71"/>
      <c r="BN11" s="71"/>
      <c r="BO11" s="71"/>
      <c r="BP11" s="71"/>
      <c r="BQ11" s="74" t="s">
        <v>107</v>
      </c>
      <c r="BR11" s="75">
        <f>BS7</f>
        <v>77.2</v>
      </c>
      <c r="BS11" s="75">
        <f>BT7</f>
        <v>83.7</v>
      </c>
      <c r="BT11" s="75">
        <f>BU7</f>
        <v>69</v>
      </c>
      <c r="BU11" s="75">
        <f>BV7</f>
        <v>86.4</v>
      </c>
      <c r="BV11" s="75">
        <f>BW7</f>
        <v>90.5</v>
      </c>
      <c r="BW11" s="71"/>
      <c r="BX11" s="71"/>
      <c r="BY11" s="71"/>
      <c r="BZ11" s="71"/>
      <c r="CA11" s="71"/>
      <c r="CB11" s="74" t="s">
        <v>108</v>
      </c>
      <c r="CC11" s="75">
        <f>CD7</f>
        <v>58.9</v>
      </c>
      <c r="CD11" s="75">
        <f>CE7</f>
        <v>63.1</v>
      </c>
      <c r="CE11" s="75">
        <f>CF7</f>
        <v>66.7</v>
      </c>
      <c r="CF11" s="75">
        <f>CG7</f>
        <v>77</v>
      </c>
      <c r="CG11" s="75">
        <f>CH7</f>
        <v>78.3</v>
      </c>
      <c r="CH11" s="71"/>
      <c r="CI11" s="71"/>
      <c r="CJ11" s="71"/>
      <c r="CK11" s="71"/>
      <c r="CL11" s="71"/>
      <c r="CM11" s="71"/>
      <c r="CN11" s="71"/>
      <c r="CO11" s="71"/>
      <c r="CP11" s="71"/>
      <c r="CQ11" s="71"/>
      <c r="CR11" s="71"/>
      <c r="CS11" s="71"/>
      <c r="CT11" s="71"/>
      <c r="CU11" s="71"/>
      <c r="CV11" s="74" t="s">
        <v>107</v>
      </c>
      <c r="CW11" s="75">
        <f>CX7</f>
        <v>25.3</v>
      </c>
      <c r="CX11" s="75">
        <f>CY7</f>
        <v>26.7</v>
      </c>
      <c r="CY11" s="75">
        <f>CZ7</f>
        <v>26.6</v>
      </c>
      <c r="CZ11" s="75">
        <f>DA7</f>
        <v>27.1</v>
      </c>
      <c r="DA11" s="75">
        <f>DB7</f>
        <v>29.1</v>
      </c>
      <c r="DB11" s="71"/>
      <c r="DC11" s="71"/>
      <c r="DD11" s="71"/>
      <c r="DE11" s="71"/>
      <c r="DF11" s="74" t="s">
        <v>107</v>
      </c>
      <c r="DG11" s="75">
        <f>DH7</f>
        <v>26.7</v>
      </c>
      <c r="DH11" s="75">
        <f>DI7</f>
        <v>31.1</v>
      </c>
      <c r="DI11" s="75">
        <f>DJ7</f>
        <v>39.700000000000003</v>
      </c>
      <c r="DJ11" s="75">
        <f>DK7</f>
        <v>31.1</v>
      </c>
      <c r="DK11" s="75">
        <f>DL7</f>
        <v>27.9</v>
      </c>
      <c r="DL11" s="71"/>
      <c r="DM11" s="71"/>
      <c r="DN11" s="71"/>
      <c r="DO11" s="71"/>
      <c r="DP11" s="74" t="s">
        <v>107</v>
      </c>
      <c r="DQ11" s="75">
        <f>DR7</f>
        <v>68.3</v>
      </c>
      <c r="DR11" s="75">
        <f>DS7</f>
        <v>85.9</v>
      </c>
      <c r="DS11" s="75">
        <f>DT7</f>
        <v>75.900000000000006</v>
      </c>
      <c r="DT11" s="75">
        <f>DU7</f>
        <v>79.3</v>
      </c>
      <c r="DU11" s="75">
        <f>DV7</f>
        <v>81.599999999999994</v>
      </c>
      <c r="DV11" s="71"/>
      <c r="DW11" s="71"/>
      <c r="DX11" s="71"/>
      <c r="DY11" s="71"/>
      <c r="DZ11" s="74" t="s">
        <v>107</v>
      </c>
      <c r="EA11" s="76">
        <f>EB7</f>
        <v>501.21</v>
      </c>
      <c r="EB11" s="76">
        <f>EC7</f>
        <v>499.06</v>
      </c>
      <c r="EC11" s="76">
        <f>ED7</f>
        <v>473.85</v>
      </c>
      <c r="ED11" s="76">
        <f>EE7</f>
        <v>497.43</v>
      </c>
      <c r="EE11" s="76">
        <f>EF7</f>
        <v>500.05</v>
      </c>
      <c r="EF11" s="71"/>
      <c r="EG11" s="71"/>
      <c r="EH11" s="71"/>
      <c r="EI11" s="71"/>
      <c r="EJ11" s="74" t="s">
        <v>107</v>
      </c>
      <c r="EK11" s="76">
        <f>EL7</f>
        <v>683.59</v>
      </c>
      <c r="EL11" s="76">
        <f>EM7</f>
        <v>691.78</v>
      </c>
      <c r="EM11" s="76">
        <f>EN7</f>
        <v>694.24</v>
      </c>
      <c r="EN11" s="76">
        <f>EO7</f>
        <v>770.46</v>
      </c>
      <c r="EO11" s="76">
        <f>EP7</f>
        <v>753.06</v>
      </c>
      <c r="EP11" s="71"/>
      <c r="EQ11" s="71"/>
      <c r="ER11" s="71"/>
      <c r="ES11" s="71"/>
      <c r="ET11" s="74" t="s">
        <v>107</v>
      </c>
      <c r="EU11" s="76">
        <f>EV7</f>
        <v>327.01</v>
      </c>
      <c r="EV11" s="76">
        <f>EW7</f>
        <v>315.93</v>
      </c>
      <c r="EW11" s="76">
        <f>EX7</f>
        <v>308.37</v>
      </c>
      <c r="EX11" s="76">
        <f>EY7</f>
        <v>324.61</v>
      </c>
      <c r="EY11" s="76">
        <f>EZ7</f>
        <v>318.43</v>
      </c>
      <c r="EZ11" s="71"/>
      <c r="FA11" s="71"/>
      <c r="FB11" s="71"/>
      <c r="FC11" s="71"/>
      <c r="FD11" s="74" t="s">
        <v>107</v>
      </c>
      <c r="FE11" s="75">
        <f>FF7</f>
        <v>14.8</v>
      </c>
      <c r="FF11" s="75">
        <f>FG7</f>
        <v>14.5</v>
      </c>
      <c r="FG11" s="75">
        <f>FH7</f>
        <v>14.2</v>
      </c>
      <c r="FH11" s="75">
        <f>FI7</f>
        <v>13.8</v>
      </c>
      <c r="FI11" s="75">
        <f>FJ7</f>
        <v>14.3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98.1</v>
      </c>
      <c r="AL12" s="75">
        <f>AM7</f>
        <v>98.4</v>
      </c>
      <c r="AM12" s="75">
        <f>AN7</f>
        <v>95.2</v>
      </c>
      <c r="AN12" s="75">
        <f>AO7</f>
        <v>92</v>
      </c>
      <c r="AO12" s="75">
        <f>AP7</f>
        <v>96</v>
      </c>
      <c r="AP12" s="71"/>
      <c r="AQ12" s="71"/>
      <c r="AR12" s="71"/>
      <c r="AS12" s="71"/>
      <c r="AT12" s="71"/>
      <c r="AU12" s="74" t="s">
        <v>109</v>
      </c>
      <c r="AV12" s="75">
        <f>BB7</f>
        <v>93.5</v>
      </c>
      <c r="AW12" s="75">
        <f>BC7</f>
        <v>93.3</v>
      </c>
      <c r="AX12" s="75">
        <f>BD7</f>
        <v>95.5</v>
      </c>
      <c r="AY12" s="75">
        <f>BE7</f>
        <v>94.2</v>
      </c>
      <c r="AZ12" s="75">
        <f>BF7</f>
        <v>94</v>
      </c>
      <c r="BA12" s="71"/>
      <c r="BB12" s="72"/>
      <c r="BC12" s="71"/>
      <c r="BD12" s="71"/>
      <c r="BE12" s="71"/>
      <c r="BF12" s="74" t="s">
        <v>109</v>
      </c>
      <c r="BG12" s="75">
        <f>BM7</f>
        <v>196.1</v>
      </c>
      <c r="BH12" s="75">
        <f>BN7</f>
        <v>96.5</v>
      </c>
      <c r="BI12" s="75">
        <f>BO7</f>
        <v>97.7</v>
      </c>
      <c r="BJ12" s="75">
        <f>BP7</f>
        <v>100</v>
      </c>
      <c r="BK12" s="75">
        <f>BQ7</f>
        <v>156.69999999999999</v>
      </c>
      <c r="BL12" s="71"/>
      <c r="BM12" s="71"/>
      <c r="BN12" s="71"/>
      <c r="BO12" s="71"/>
      <c r="BP12" s="71"/>
      <c r="BQ12" s="74" t="s">
        <v>110</v>
      </c>
      <c r="BR12" s="75">
        <f>BX7</f>
        <v>76.599999999999994</v>
      </c>
      <c r="BS12" s="75">
        <f>BY7</f>
        <v>102.5</v>
      </c>
      <c r="BT12" s="75">
        <f>BZ7</f>
        <v>90.4</v>
      </c>
      <c r="BU12" s="75">
        <f>CA7</f>
        <v>86.1</v>
      </c>
      <c r="BV12" s="75">
        <f>CB7</f>
        <v>62.9</v>
      </c>
      <c r="BW12" s="71"/>
      <c r="BX12" s="71"/>
      <c r="BY12" s="71"/>
      <c r="BZ12" s="71"/>
      <c r="CA12" s="71"/>
      <c r="CB12" s="74" t="s">
        <v>111</v>
      </c>
      <c r="CC12" s="75">
        <f>CN7</f>
        <v>233.1</v>
      </c>
      <c r="CD12" s="75">
        <f>CO7</f>
        <v>235.9</v>
      </c>
      <c r="CE12" s="75">
        <f>CP7</f>
        <v>250.9</v>
      </c>
      <c r="CF12" s="75">
        <f>CQ7</f>
        <v>284.7</v>
      </c>
      <c r="CG12" s="75">
        <f>CR7</f>
        <v>269.39999999999998</v>
      </c>
      <c r="CH12" s="71"/>
      <c r="CI12" s="71"/>
      <c r="CJ12" s="71"/>
      <c r="CK12" s="71"/>
      <c r="CL12" s="71"/>
      <c r="CM12" s="71"/>
      <c r="CN12" s="71"/>
      <c r="CO12" s="71"/>
      <c r="CP12" s="71"/>
      <c r="CQ12" s="71"/>
      <c r="CR12" s="71"/>
      <c r="CS12" s="71"/>
      <c r="CT12" s="71"/>
      <c r="CU12" s="71"/>
      <c r="CV12" s="74" t="s">
        <v>109</v>
      </c>
      <c r="CW12" s="75">
        <f>DC7</f>
        <v>9.6999999999999993</v>
      </c>
      <c r="CX12" s="75">
        <f>DD7</f>
        <v>8.6999999999999993</v>
      </c>
      <c r="CY12" s="75">
        <f>DE7</f>
        <v>7.7</v>
      </c>
      <c r="CZ12" s="75">
        <f>DF7</f>
        <v>8.1</v>
      </c>
      <c r="DA12" s="75">
        <f>DG7</f>
        <v>8</v>
      </c>
      <c r="DB12" s="71"/>
      <c r="DC12" s="71"/>
      <c r="DD12" s="71"/>
      <c r="DE12" s="71"/>
      <c r="DF12" s="74" t="s">
        <v>112</v>
      </c>
      <c r="DG12" s="75">
        <f>DM7</f>
        <v>37.5</v>
      </c>
      <c r="DH12" s="75">
        <f>DN7</f>
        <v>30.9</v>
      </c>
      <c r="DI12" s="75">
        <f>DO7</f>
        <v>27</v>
      </c>
      <c r="DJ12" s="75">
        <f>DP7</f>
        <v>22.5</v>
      </c>
      <c r="DK12" s="75">
        <f>DQ7</f>
        <v>21.9</v>
      </c>
      <c r="DL12" s="71"/>
      <c r="DM12" s="71"/>
      <c r="DN12" s="71"/>
      <c r="DO12" s="71"/>
      <c r="DP12" s="74" t="s">
        <v>112</v>
      </c>
      <c r="DQ12" s="75">
        <f>DW7</f>
        <v>69.7</v>
      </c>
      <c r="DR12" s="75">
        <f>DX7</f>
        <v>79.3</v>
      </c>
      <c r="DS12" s="75">
        <f>DY7</f>
        <v>78.900000000000006</v>
      </c>
      <c r="DT12" s="75">
        <f>DZ7</f>
        <v>78.400000000000006</v>
      </c>
      <c r="DU12" s="75">
        <f>EA7</f>
        <v>77.8</v>
      </c>
      <c r="DV12" s="71"/>
      <c r="DW12" s="71"/>
      <c r="DX12" s="71"/>
      <c r="DY12" s="71"/>
      <c r="DZ12" s="74" t="s">
        <v>109</v>
      </c>
      <c r="EA12" s="76">
        <f>EG7</f>
        <v>247.18</v>
      </c>
      <c r="EB12" s="76">
        <f>EH7</f>
        <v>247.65</v>
      </c>
      <c r="EC12" s="76">
        <f>EI7</f>
        <v>251.2</v>
      </c>
      <c r="ED12" s="76">
        <f>EJ7</f>
        <v>255.17</v>
      </c>
      <c r="EE12" s="76">
        <f>EK7</f>
        <v>248.24</v>
      </c>
      <c r="EF12" s="71"/>
      <c r="EG12" s="71"/>
      <c r="EH12" s="71"/>
      <c r="EI12" s="71"/>
      <c r="EJ12" s="74" t="s">
        <v>113</v>
      </c>
      <c r="EK12" s="76">
        <f>EQ7</f>
        <v>307.77</v>
      </c>
      <c r="EL12" s="76">
        <f>ER7</f>
        <v>314.11</v>
      </c>
      <c r="EM12" s="76">
        <f>ES7</f>
        <v>319.07</v>
      </c>
      <c r="EN12" s="76">
        <f>ET7</f>
        <v>324.35000000000002</v>
      </c>
      <c r="EO12" s="76">
        <f>EU7</f>
        <v>330.16</v>
      </c>
      <c r="EP12" s="71"/>
      <c r="EQ12" s="71"/>
      <c r="ER12" s="71"/>
      <c r="ES12" s="71"/>
      <c r="ET12" s="74" t="s">
        <v>113</v>
      </c>
      <c r="EU12" s="76">
        <f>FA7</f>
        <v>175.48</v>
      </c>
      <c r="EV12" s="76">
        <f>FB7</f>
        <v>178.87</v>
      </c>
      <c r="EW12" s="76">
        <f>FC7</f>
        <v>186.85</v>
      </c>
      <c r="EX12" s="76">
        <f>FD7</f>
        <v>189.23</v>
      </c>
      <c r="EY12" s="76">
        <f>FE7</f>
        <v>193.56</v>
      </c>
      <c r="EZ12" s="71"/>
      <c r="FA12" s="71"/>
      <c r="FB12" s="71"/>
      <c r="FC12" s="71"/>
      <c r="FD12" s="74" t="s">
        <v>109</v>
      </c>
      <c r="FE12" s="75">
        <f>FK7</f>
        <v>17.399999999999999</v>
      </c>
      <c r="FF12" s="75">
        <f>FL7</f>
        <v>17.399999999999999</v>
      </c>
      <c r="FG12" s="75">
        <f>FM7</f>
        <v>17.7</v>
      </c>
      <c r="FH12" s="75">
        <f>FN7</f>
        <v>18</v>
      </c>
      <c r="FI12" s="75">
        <f>FO7</f>
        <v>18.399999999999999</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107</v>
      </c>
      <c r="AV17" s="79">
        <f>IF(AW7="-",NA(),AW7)</f>
        <v>72.8</v>
      </c>
      <c r="AW17" s="79">
        <f>IF(AX7="-",NA(),AX7)</f>
        <v>71.099999999999994</v>
      </c>
      <c r="AX17" s="79">
        <f>IF(AY7="-",NA(),AY7)</f>
        <v>68.2</v>
      </c>
      <c r="AY17" s="79">
        <f>IF(AZ7="-",NA(),AZ7)</f>
        <v>62.1</v>
      </c>
      <c r="AZ17" s="79">
        <f>IF(BA7="-",NA(),BA7)</f>
        <v>64.900000000000006</v>
      </c>
      <c r="BA17" s="2"/>
      <c r="BB17" s="67"/>
      <c r="BC17" s="2"/>
      <c r="BD17" s="2"/>
      <c r="BE17" s="2"/>
      <c r="BF17" s="78" t="s">
        <v>107</v>
      </c>
      <c r="BG17" s="79">
        <f>IF(BH7="-",NA(),BH7)</f>
        <v>99.8</v>
      </c>
      <c r="BH17" s="79">
        <f>IF(BI7="-",NA(),BI7)</f>
        <v>72.8</v>
      </c>
      <c r="BI17" s="79">
        <f>IF(BJ7="-",NA(),BJ7)</f>
        <v>68.3</v>
      </c>
      <c r="BJ17" s="79">
        <f>IF(BK7="-",NA(),BK7)</f>
        <v>38.4</v>
      </c>
      <c r="BK17" s="79">
        <f>IF(BL7="-",NA(),BL7)</f>
        <v>44.4</v>
      </c>
      <c r="BL17" s="2"/>
      <c r="BM17" s="2"/>
      <c r="BN17" s="2"/>
      <c r="BO17" s="2"/>
      <c r="BP17" s="2"/>
      <c r="BQ17" s="78" t="s">
        <v>107</v>
      </c>
      <c r="BR17" s="79">
        <f>IF(BS7="-",NA(),BS7)</f>
        <v>77.2</v>
      </c>
      <c r="BS17" s="79">
        <f>IF(BT7="-",NA(),BT7)</f>
        <v>83.7</v>
      </c>
      <c r="BT17" s="79">
        <f>IF(BU7="-",NA(),BU7)</f>
        <v>69</v>
      </c>
      <c r="BU17" s="79">
        <f>IF(BV7="-",NA(),BV7)</f>
        <v>86.4</v>
      </c>
      <c r="BV17" s="79">
        <f>IF(BW7="-",NA(),BW7)</f>
        <v>90.5</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117</v>
      </c>
      <c r="CW17" s="79">
        <f>IF(CX7="-",NA(),CX7)</f>
        <v>25.3</v>
      </c>
      <c r="CX17" s="79">
        <f>IF(CY7="-",NA(),CY7)</f>
        <v>26.7</v>
      </c>
      <c r="CY17" s="79">
        <f>IF(CZ7="-",NA(),CZ7)</f>
        <v>26.6</v>
      </c>
      <c r="CZ17" s="79">
        <f>IF(DA7="-",NA(),DA7)</f>
        <v>27.1</v>
      </c>
      <c r="DA17" s="79">
        <f>IF(DB7="-",NA(),DB7)</f>
        <v>29.1</v>
      </c>
      <c r="DB17" s="2"/>
      <c r="DC17" s="2"/>
      <c r="DD17" s="2"/>
      <c r="DE17" s="2"/>
      <c r="DF17" s="78" t="s">
        <v>118</v>
      </c>
      <c r="DG17" s="79">
        <f>IF(DH7="-",NA(),DH7)</f>
        <v>26.7</v>
      </c>
      <c r="DH17" s="79">
        <f>IF(DI7="-",NA(),DI7)</f>
        <v>31.1</v>
      </c>
      <c r="DI17" s="79">
        <f>IF(DJ7="-",NA(),DJ7)</f>
        <v>39.700000000000003</v>
      </c>
      <c r="DJ17" s="79">
        <f>IF(DK7="-",NA(),DK7)</f>
        <v>31.1</v>
      </c>
      <c r="DK17" s="79">
        <f>IF(DL7="-",NA(),DL7)</f>
        <v>27.9</v>
      </c>
      <c r="DL17" s="2"/>
      <c r="DM17" s="2"/>
      <c r="DN17" s="2"/>
      <c r="DO17" s="2"/>
      <c r="DP17" s="78" t="s">
        <v>107</v>
      </c>
      <c r="DQ17" s="79">
        <f>IF(DR7="-",NA(),DR7)</f>
        <v>68.3</v>
      </c>
      <c r="DR17" s="79">
        <f>IF(DS7="-",NA(),DS7)</f>
        <v>85.9</v>
      </c>
      <c r="DS17" s="79">
        <f>IF(DT7="-",NA(),DT7)</f>
        <v>75.900000000000006</v>
      </c>
      <c r="DT17" s="79">
        <f>IF(DU7="-",NA(),DU7)</f>
        <v>79.3</v>
      </c>
      <c r="DU17" s="79">
        <f>IF(DV7="-",NA(),DV7)</f>
        <v>81.599999999999994</v>
      </c>
      <c r="DV17" s="2"/>
      <c r="DW17" s="2"/>
      <c r="DX17" s="2"/>
      <c r="DY17" s="2"/>
      <c r="DZ17" s="78" t="s">
        <v>117</v>
      </c>
      <c r="EA17" s="80">
        <f>IF(EB7="-",NA(),EB7)</f>
        <v>501.21</v>
      </c>
      <c r="EB17" s="80">
        <f>IF(EC7="-",NA(),EC7)</f>
        <v>499.06</v>
      </c>
      <c r="EC17" s="80">
        <f>IF(ED7="-",NA(),ED7)</f>
        <v>473.85</v>
      </c>
      <c r="ED17" s="80">
        <f>IF(EE7="-",NA(),EE7)</f>
        <v>497.43</v>
      </c>
      <c r="EE17" s="80">
        <f>IF(EF7="-",NA(),EF7)</f>
        <v>500.05</v>
      </c>
      <c r="EF17" s="2"/>
      <c r="EG17" s="2"/>
      <c r="EH17" s="2"/>
      <c r="EI17" s="2"/>
      <c r="EJ17" s="78" t="s">
        <v>117</v>
      </c>
      <c r="EK17" s="80">
        <f>IF(EL7="-",NA(),EL7)</f>
        <v>683.59</v>
      </c>
      <c r="EL17" s="80">
        <f>IF(EM7="-",NA(),EM7)</f>
        <v>691.78</v>
      </c>
      <c r="EM17" s="80">
        <f>IF(EN7="-",NA(),EN7)</f>
        <v>694.24</v>
      </c>
      <c r="EN17" s="80">
        <f>IF(EO7="-",NA(),EO7)</f>
        <v>770.46</v>
      </c>
      <c r="EO17" s="80">
        <f>IF(EP7="-",NA(),EP7)</f>
        <v>753.06</v>
      </c>
      <c r="EP17" s="2"/>
      <c r="EQ17" s="2"/>
      <c r="ER17" s="2"/>
      <c r="ES17" s="2"/>
      <c r="ET17" s="78" t="s">
        <v>107</v>
      </c>
      <c r="EU17" s="80">
        <f>IF(EV7="-",NA(),EV7)</f>
        <v>327.01</v>
      </c>
      <c r="EV17" s="80">
        <f>IF(EW7="-",NA(),EW7)</f>
        <v>315.93</v>
      </c>
      <c r="EW17" s="80">
        <f>IF(EX7="-",NA(),EX7)</f>
        <v>308.37</v>
      </c>
      <c r="EX17" s="80">
        <f>IF(EY7="-",NA(),EY7)</f>
        <v>324.61</v>
      </c>
      <c r="EY17" s="80">
        <f>IF(EZ7="-",NA(),EZ7)</f>
        <v>318.43</v>
      </c>
      <c r="EZ17" s="2"/>
      <c r="FA17" s="2"/>
      <c r="FB17" s="2"/>
      <c r="FC17" s="2"/>
      <c r="FD17" s="78" t="s">
        <v>117</v>
      </c>
      <c r="FE17" s="79">
        <f>IF(FF7="-",NA(),FF7)</f>
        <v>14.8</v>
      </c>
      <c r="FF17" s="79">
        <f>IF(FG7="-",NA(),FG7)</f>
        <v>14.5</v>
      </c>
      <c r="FG17" s="79">
        <f>IF(FH7="-",NA(),FH7)</f>
        <v>14.2</v>
      </c>
      <c r="FH17" s="79">
        <f>IF(FI7="-",NA(),FI7)</f>
        <v>13.8</v>
      </c>
      <c r="FI17" s="79">
        <f>IF(FJ7="-",NA(),FJ7)</f>
        <v>14.3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117</v>
      </c>
      <c r="AK18" s="79">
        <f>IF(AL7="-",NA(),AL7)</f>
        <v>98.1</v>
      </c>
      <c r="AL18" s="79">
        <f>IF(AM7="-",NA(),AM7)</f>
        <v>98.4</v>
      </c>
      <c r="AM18" s="79">
        <f>IF(AN7="-",NA(),AN7)</f>
        <v>95.2</v>
      </c>
      <c r="AN18" s="79">
        <f>IF(AO7="-",NA(),AO7)</f>
        <v>92</v>
      </c>
      <c r="AO18" s="79">
        <f>IF(AP7="-",NA(),AP7)</f>
        <v>96</v>
      </c>
      <c r="AP18" s="2"/>
      <c r="AQ18" s="2"/>
      <c r="AR18" s="2"/>
      <c r="AS18" s="2"/>
      <c r="AT18" s="2"/>
      <c r="AU18" s="78" t="s">
        <v>109</v>
      </c>
      <c r="AV18" s="79">
        <f>IF(BB7="-",NA(),BB7)</f>
        <v>93.5</v>
      </c>
      <c r="AW18" s="79">
        <f>IF(BC7="-",NA(),BC7)</f>
        <v>93.3</v>
      </c>
      <c r="AX18" s="79">
        <f>IF(BD7="-",NA(),BD7)</f>
        <v>95.5</v>
      </c>
      <c r="AY18" s="79">
        <f>IF(BE7="-",NA(),BE7)</f>
        <v>94.2</v>
      </c>
      <c r="AZ18" s="79">
        <f>IF(BF7="-",NA(),BF7)</f>
        <v>94</v>
      </c>
      <c r="BA18" s="2"/>
      <c r="BB18" s="2"/>
      <c r="BC18" s="2"/>
      <c r="BD18" s="2"/>
      <c r="BE18" s="2"/>
      <c r="BF18" s="78" t="s">
        <v>119</v>
      </c>
      <c r="BG18" s="79">
        <f>IF(BM7="-",NA(),BM7)</f>
        <v>196.1</v>
      </c>
      <c r="BH18" s="79">
        <f>IF(BN7="-",NA(),BN7)</f>
        <v>96.5</v>
      </c>
      <c r="BI18" s="79">
        <f>IF(BO7="-",NA(),BO7)</f>
        <v>97.7</v>
      </c>
      <c r="BJ18" s="79">
        <f>IF(BP7="-",NA(),BP7)</f>
        <v>100</v>
      </c>
      <c r="BK18" s="79">
        <f>IF(BQ7="-",NA(),BQ7)</f>
        <v>156.69999999999999</v>
      </c>
      <c r="BL18" s="2"/>
      <c r="BM18" s="2"/>
      <c r="BN18" s="2"/>
      <c r="BO18" s="2"/>
      <c r="BP18" s="2"/>
      <c r="BQ18" s="78" t="s">
        <v>119</v>
      </c>
      <c r="BR18" s="79">
        <f>IF(BX7="-",NA(),BX7)</f>
        <v>76.599999999999994</v>
      </c>
      <c r="BS18" s="79">
        <f>IF(BY7="-",NA(),BY7)</f>
        <v>102.5</v>
      </c>
      <c r="BT18" s="79">
        <f>IF(BZ7="-",NA(),BZ7)</f>
        <v>90.4</v>
      </c>
      <c r="BU18" s="79">
        <f>IF(CA7="-",NA(),CA7)</f>
        <v>86.1</v>
      </c>
      <c r="BV18" s="79">
        <f>IF(CB7="-",NA(),CB7)</f>
        <v>62.9</v>
      </c>
      <c r="BW18" s="2"/>
      <c r="BX18" s="2"/>
      <c r="BY18" s="2"/>
      <c r="BZ18" s="2"/>
      <c r="CA18" s="2"/>
      <c r="CB18" s="81" t="s">
        <v>120</v>
      </c>
      <c r="CC18" s="79">
        <f>IF(CC11="-",NA(),CC11)</f>
        <v>58.9</v>
      </c>
      <c r="CD18" s="79">
        <f t="shared" ref="CD18:CG18" si="4">IF(CD11="-",NA(),CD11)</f>
        <v>63.1</v>
      </c>
      <c r="CE18" s="79">
        <f t="shared" si="4"/>
        <v>66.7</v>
      </c>
      <c r="CF18" s="79">
        <f t="shared" si="4"/>
        <v>77</v>
      </c>
      <c r="CG18" s="79">
        <f t="shared" si="4"/>
        <v>78.3</v>
      </c>
      <c r="CH18" s="2"/>
      <c r="CI18" s="2"/>
      <c r="CJ18" s="2"/>
      <c r="CK18" s="2"/>
      <c r="CL18" s="2"/>
      <c r="CM18" s="2"/>
      <c r="CN18" s="2"/>
      <c r="CO18" s="2"/>
      <c r="CP18" s="2"/>
      <c r="CQ18" s="2"/>
      <c r="CR18" s="2"/>
      <c r="CS18" s="2"/>
      <c r="CT18" s="2"/>
      <c r="CU18" s="2"/>
      <c r="CV18" s="78" t="s">
        <v>119</v>
      </c>
      <c r="CW18" s="79">
        <f>IF(DC7="-",NA(),DC7)</f>
        <v>9.6999999999999993</v>
      </c>
      <c r="CX18" s="79">
        <f>IF(DD7="-",NA(),DD7)</f>
        <v>8.6999999999999993</v>
      </c>
      <c r="CY18" s="79">
        <f>IF(DE7="-",NA(),DE7)</f>
        <v>7.7</v>
      </c>
      <c r="CZ18" s="79">
        <f>IF(DF7="-",NA(),DF7)</f>
        <v>8.1</v>
      </c>
      <c r="DA18" s="79">
        <f>IF(DG7="-",NA(),DG7)</f>
        <v>8</v>
      </c>
      <c r="DB18" s="2"/>
      <c r="DC18" s="2"/>
      <c r="DD18" s="2"/>
      <c r="DE18" s="2"/>
      <c r="DF18" s="78" t="s">
        <v>119</v>
      </c>
      <c r="DG18" s="79">
        <f>IF(DM7="-",NA(),DM7)</f>
        <v>37.5</v>
      </c>
      <c r="DH18" s="79">
        <f>IF(DN7="-",NA(),DN7)</f>
        <v>30.9</v>
      </c>
      <c r="DI18" s="79">
        <f>IF(DO7="-",NA(),DO7)</f>
        <v>27</v>
      </c>
      <c r="DJ18" s="79">
        <f>IF(DP7="-",NA(),DP7)</f>
        <v>22.5</v>
      </c>
      <c r="DK18" s="79">
        <f>IF(DQ7="-",NA(),DQ7)</f>
        <v>21.9</v>
      </c>
      <c r="DL18" s="2"/>
      <c r="DM18" s="2"/>
      <c r="DN18" s="2"/>
      <c r="DO18" s="2"/>
      <c r="DP18" s="78" t="s">
        <v>119</v>
      </c>
      <c r="DQ18" s="79">
        <f>IF(DW7="-",NA(),DW7)</f>
        <v>69.7</v>
      </c>
      <c r="DR18" s="79">
        <f>IF(DX7="-",NA(),DX7)</f>
        <v>79.3</v>
      </c>
      <c r="DS18" s="79">
        <f>IF(DY7="-",NA(),DY7)</f>
        <v>78.900000000000006</v>
      </c>
      <c r="DT18" s="79">
        <f>IF(DZ7="-",NA(),DZ7)</f>
        <v>78.400000000000006</v>
      </c>
      <c r="DU18" s="79">
        <f>IF(EA7="-",NA(),EA7)</f>
        <v>77.8</v>
      </c>
      <c r="DV18" s="2"/>
      <c r="DW18" s="2"/>
      <c r="DX18" s="2"/>
      <c r="DY18" s="2"/>
      <c r="DZ18" s="78" t="s">
        <v>119</v>
      </c>
      <c r="EA18" s="80">
        <f>IF(EG7="-",NA(),EG7)</f>
        <v>247.18</v>
      </c>
      <c r="EB18" s="80">
        <f>IF(EH7="-",NA(),EH7)</f>
        <v>247.65</v>
      </c>
      <c r="EC18" s="80">
        <f>IF(EI7="-",NA(),EI7)</f>
        <v>251.2</v>
      </c>
      <c r="ED18" s="80">
        <f>IF(EJ7="-",NA(),EJ7)</f>
        <v>255.17</v>
      </c>
      <c r="EE18" s="80">
        <f>IF(EK7="-",NA(),EK7)</f>
        <v>248.24</v>
      </c>
      <c r="EF18" s="2"/>
      <c r="EG18" s="2"/>
      <c r="EH18" s="2"/>
      <c r="EI18" s="2"/>
      <c r="EJ18" s="78" t="s">
        <v>119</v>
      </c>
      <c r="EK18" s="80">
        <f>IF(EQ7="-",NA(),EQ7)</f>
        <v>307.77</v>
      </c>
      <c r="EL18" s="80">
        <f>IF(ER7="-",NA(),ER7)</f>
        <v>314.11</v>
      </c>
      <c r="EM18" s="80">
        <f>IF(ES7="-",NA(),ES7)</f>
        <v>319.07</v>
      </c>
      <c r="EN18" s="80">
        <f>IF(ET7="-",NA(),ET7)</f>
        <v>324.35000000000002</v>
      </c>
      <c r="EO18" s="80">
        <f>IF(EU7="-",NA(),EU7)</f>
        <v>330.16</v>
      </c>
      <c r="EP18" s="2"/>
      <c r="EQ18" s="2"/>
      <c r="ER18" s="2"/>
      <c r="ES18" s="2"/>
      <c r="ET18" s="78" t="s">
        <v>119</v>
      </c>
      <c r="EU18" s="80">
        <f>IF(FA7="-",NA(),FA7)</f>
        <v>175.48</v>
      </c>
      <c r="EV18" s="80">
        <f>IF(FB7="-",NA(),FB7)</f>
        <v>178.87</v>
      </c>
      <c r="EW18" s="80">
        <f>IF(FC7="-",NA(),FC7)</f>
        <v>186.85</v>
      </c>
      <c r="EX18" s="80">
        <f>IF(FD7="-",NA(),FD7)</f>
        <v>189.23</v>
      </c>
      <c r="EY18" s="80">
        <f>IF(FE7="-",NA(),FE7)</f>
        <v>193.56</v>
      </c>
      <c r="EZ18" s="2"/>
      <c r="FA18" s="2"/>
      <c r="FB18" s="2"/>
      <c r="FC18" s="2"/>
      <c r="FD18" s="78" t="s">
        <v>109</v>
      </c>
      <c r="FE18" s="79">
        <f>IF(FK7="-",NA(),FK7)</f>
        <v>17.399999999999999</v>
      </c>
      <c r="FF18" s="79">
        <f>IF(FL7="-",NA(),FL7)</f>
        <v>17.399999999999999</v>
      </c>
      <c r="FG18" s="79">
        <f>IF(FM7="-",NA(),FM7)</f>
        <v>17.7</v>
      </c>
      <c r="FH18" s="79">
        <f>IF(FN7="-",NA(),FN7)</f>
        <v>18</v>
      </c>
      <c r="FI18" s="79">
        <f>IF(FO7="-",NA(),FO7)</f>
        <v>18.399999999999999</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103</v>
      </c>
      <c r="AL19" s="79">
        <f>IF(AR7="-",NA(),AR7)</f>
        <v>102.8</v>
      </c>
      <c r="AM19" s="79">
        <f>IF(AS7="-",NA(),AS7)</f>
        <v>104.1</v>
      </c>
      <c r="AN19" s="79">
        <f>IF(AT7="-",NA(),AT7)</f>
        <v>103.5</v>
      </c>
      <c r="AO19" s="79">
        <f>IF(AU7="-",NA(),AU7)</f>
        <v>103.3</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122</v>
      </c>
      <c r="CC19" s="79">
        <f t="shared" ref="CC19:CG21" si="5">IF(CC12="-",NA(),CC12)</f>
        <v>233.1</v>
      </c>
      <c r="CD19" s="79">
        <f t="shared" si="5"/>
        <v>235.9</v>
      </c>
      <c r="CE19" s="79">
        <f t="shared" si="5"/>
        <v>250.9</v>
      </c>
      <c r="CF19" s="79">
        <f t="shared" si="5"/>
        <v>284.7</v>
      </c>
      <c r="CG19" s="79">
        <f t="shared" si="5"/>
        <v>269.39999999999998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123</v>
      </c>
      <c r="BR20" s="2"/>
      <c r="BS20" s="2"/>
      <c r="BT20" s="2"/>
      <c r="BU20" s="2"/>
      <c r="BV20" s="2"/>
      <c r="BW20" s="2"/>
      <c r="BX20" s="2"/>
      <c r="BY20" s="2"/>
      <c r="BZ20" s="2"/>
      <c r="CA20" s="2"/>
      <c r="CB20" s="81" t="s">
        <v>114</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124</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2019-02-01T10:46:09Z</cp:lastPrinted>
  <dcterms:created xsi:type="dcterms:W3CDTF">2018-12-07T10:52:38Z</dcterms:created>
  <dcterms:modified xsi:type="dcterms:W3CDTF">2019-02-01T10:50:15Z</dcterms:modified>
  <cp:category/>
</cp:coreProperties>
</file>