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ogfuTh6xCJ8sILVtc4z3bNWgWMgvYu/Fh+siXqdtTV1Fyj4t6yA1QNxWWqdBHaNCWSg3VH2wrsk4ygYx6oo7Q==" workbookSaltValue="gdEdZK+fH4ZDiKyIOvnjG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<sst xmlns="http://schemas.openxmlformats.org/spreadsheetml/2006/main" count="235" uniqueCount="122">
  <si>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</si>
  <si>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</si>
  <si>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</si>
  <si>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</si>
  <si>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</si>
  <si>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</si>
  <si>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</si>
  <si>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</si>
  <si>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</si>
  <si>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</si>
  <si>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</si>
  <si>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</si>
  <si>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</si>
  <si>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</si>
  <si>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</si>
  <si>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</si>
  <si>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</si>
  <si>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</si>
  <si>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</si>
  <si>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</si>
  <si>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</si>
  <si>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</si>
  <si>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</si>
  <si>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</si>
  <si>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</si>
  <si>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</si>
  <si>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</si>
  <si>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</si>
  <si>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</si>
  <si>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</si>
  <si>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</si>
  <si>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</si>
  <si>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</si>
  <si>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</si>
  <si>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</si>
  <si>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</si>
  <si>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</si>
  <si>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</si>
  <si>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</si>
  <si>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</si>
  <si>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</si>
  <si>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</si>
  <si>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</si>
  <si>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</si>
  <si>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</si>
  <si>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</si>
  <si>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</si>
  <si>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</si>
  <si>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</si>
  <si>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</si>
  <si>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</si>
  <si>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</si>
  <si>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</si>
  <si>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</si>
  <si>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</si>
  <si>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</si>
  <si>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</si>
  <si>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</si>
  <si>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</si>
  <si>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</si>
  <si>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</si>
  <si>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</si>
  <si>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</si>
  <si>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</si>
  <si>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</si>
  <si>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</si>
  <si>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</si>
  <si>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</si>
  <si>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</si>
  <si>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</si>
  <si>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</si>
  <si>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</si>
  <si>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</si>
  <si>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</si>
  <si>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</si>
  <si>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</si>
  <si>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</si>
  <si>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</si>
  <si>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</si>
  <si>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</si>
  <si>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</si>
  <si>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</si>
  <si>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</si>
  <si>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</si>
  <si>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</si>
  <si>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</si>
  <si>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</si>
  <si>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</si>
  <si>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</si>
  <si>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</si>
  <si>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</si>
  <si>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</si>
  <si>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</si>
  <si>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</si>
  <si>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</si>
  <si>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</si>
  <si>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</si>
  <si>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</si>
  <si>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</si>
  <si>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</si>
  <si>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</si>
  <si>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</si>
  <si>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</si>
  <si>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</si>
  <si>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</si>
  <si>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</si>
  <si>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</si>
  <si>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</si>
  <si>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</si>
  <si>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</si>
  <si>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</si>
  <si>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</si>
  <si>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</si>
  <si>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</si>
  <si>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</si>
  <si>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</si>
  <si>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</si>
  <si>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</si>
  <si>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</si>
  <si>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本事業は、市街化区域外における事業であるため、対象地域の人口密度が低く、維持管理や設備投資などの費用を使用料収入で回収することが困難な状況となっています。
そのため、①経常収支比率や⑤経費回収率は100％を下回る値で推移しております。
ただし、過去に高金利で借り入れた企業債の償還が順次進むため、支払利息の減少により費用が減少し、今後の経営状況の改善が一定程度見込まれます。
この他、⑦施設利用率は他団体と比較して低い値で推移しており、より適正な施設規模について検討する必要があります。
</t>
    <phoneticPr fontId="4"/>
  </si>
  <si>
    <t>法定耐用年数を過ぎた管渠がないことから、②管渠老朽化率及び③管渠改善率については0で推移しています。
ただし、類似団体と比較して①有形固定資産減価償却率が高くなっており、管渠以外の施設を中心に老朽化が進んでいる状況にあります。</t>
    <phoneticPr fontId="4"/>
  </si>
  <si>
    <t xml:space="preserve">本事業の性質上、赤字経営となりやすい傾向にありますが、公共下水道を中心とした下水道事業全体で経営を行っているため、経営に問題は生じていません。
しかしながら、今後、施設の更新時期の到来による更新費用の増大が予測されるため、より適切な施設規模や更新時期について検討し、将来的なコストの抑制を図るなど、経営状況の改善に努め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</si>
</sst>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AC-4D6B-AC4F-23F16AF85A9D}"/>
            </c:ext>
          </c:extLst>
        </c:ser>
        <c:dLbls>
          <c:showLegendKey val="0"/>
          <c:showVal val="0"/>
          <c:showCatName val="0"/>
          <c:showSerName val="0"/>
          <c:showPercent val="0"/>
          <c:showBubbleSize val="0"/>
        </c:dLbls>
        <c:gapWidth val="150"/>
        <c:axId val="50846720"/>
        <c:axId val="558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3AC-4D6B-AC4F-23F16AF85A9D}"/>
            </c:ext>
          </c:extLst>
        </c:ser>
        <c:dLbls>
          <c:showLegendKey val="0"/>
          <c:showVal val="0"/>
          <c:showCatName val="0"/>
          <c:showSerName val="0"/>
          <c:showPercent val="0"/>
          <c:showBubbleSize val="0"/>
        </c:dLbls>
        <c:marker val="1"/>
        <c:smooth val="0"/>
        <c:axId val="50846720"/>
        <c:axId val="55838976"/>
      </c:lineChart>
      <c:dateAx>
        <c:axId val="50846720"/>
        <c:scaling>
          <c:orientation val="minMax"/>
        </c:scaling>
        <c:delete val="1"/>
        <c:axPos val="b"/>
        <c:numFmt formatCode="ge" sourceLinked="1"/>
        <c:majorTickMark val="none"/>
        <c:minorTickMark val="none"/>
        <c:tickLblPos val="none"/>
        <c:crossAx val="55838976"/>
        <c:crosses val="autoZero"/>
        <c:auto val="1"/>
        <c:lblOffset val="100"/>
        <c:baseTimeUnit val="years"/>
      </c:dateAx>
      <c:valAx>
        <c:axId val="558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35.450000000000003</c:v>
                </c:pt>
                <c:pt idx="1">
                  <c:v>36.42</c:v>
                </c:pt>
                <c:pt idx="2">
                  <c:v>35.03</c:v>
                </c:pt>
                <c:pt idx="3">
                  <c:v>34.94</c:v>
                </c:pt>
                <c:pt idx="4">
                  <c:v>33.729999999999997</c:v>
                </c:pt>
              </c:numCache>
            </c:numRef>
          </c:val>
          <c:extLst xmlns:c16r2="http://schemas.microsoft.com/office/drawing/2015/06/chart">
            <c:ext xmlns:c16="http://schemas.microsoft.com/office/drawing/2014/chart" uri="{C3380CC4-5D6E-409C-BE32-E72D297353CC}">
              <c16:uniqueId val="{00000000-E38F-46B1-81A7-633C7B439DF7}"/>
            </c:ext>
          </c:extLst>
        </c:ser>
        <c:dLbls>
          <c:showLegendKey val="0"/>
          <c:showVal val="0"/>
          <c:showCatName val="0"/>
          <c:showSerName val="0"/>
          <c:showPercent val="0"/>
          <c:showBubbleSize val="0"/>
        </c:dLbls>
        <c:gapWidth val="150"/>
        <c:axId val="49701248"/>
        <c:axId val="497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38F-46B1-81A7-633C7B439DF7}"/>
            </c:ext>
          </c:extLst>
        </c:ser>
        <c:dLbls>
          <c:showLegendKey val="0"/>
          <c:showVal val="0"/>
          <c:showCatName val="0"/>
          <c:showSerName val="0"/>
          <c:showPercent val="0"/>
          <c:showBubbleSize val="0"/>
        </c:dLbls>
        <c:marker val="1"/>
        <c:smooth val="0"/>
        <c:axId val="49701248"/>
        <c:axId val="49703168"/>
      </c:lineChart>
      <c:dateAx>
        <c:axId val="49701248"/>
        <c:scaling>
          <c:orientation val="minMax"/>
        </c:scaling>
        <c:delete val="1"/>
        <c:axPos val="b"/>
        <c:numFmt formatCode="ge" sourceLinked="1"/>
        <c:majorTickMark val="none"/>
        <c:minorTickMark val="none"/>
        <c:tickLblPos val="none"/>
        <c:crossAx val="49703168"/>
        <c:crosses val="autoZero"/>
        <c:auto val="1"/>
        <c:lblOffset val="100"/>
        <c:baseTimeUnit val="years"/>
      </c:dateAx>
      <c:valAx>
        <c:axId val="497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92.29</c:v>
                </c:pt>
                <c:pt idx="1">
                  <c:v>93.18</c:v>
                </c:pt>
                <c:pt idx="2">
                  <c:v>93.53</c:v>
                </c:pt>
                <c:pt idx="3">
                  <c:v>94.33</c:v>
                </c:pt>
                <c:pt idx="4">
                  <c:v>94.84</c:v>
                </c:pt>
              </c:numCache>
            </c:numRef>
          </c:val>
          <c:extLst xmlns:c16r2="http://schemas.microsoft.com/office/drawing/2015/06/chart">
            <c:ext xmlns:c16="http://schemas.microsoft.com/office/drawing/2014/chart" uri="{C3380CC4-5D6E-409C-BE32-E72D297353CC}">
              <c16:uniqueId val="{00000000-32E4-4EA5-8360-850F81E8CC1B}"/>
            </c:ext>
          </c:extLst>
        </c:ser>
        <c:dLbls>
          <c:showLegendKey val="0"/>
          <c:showVal val="0"/>
          <c:showCatName val="0"/>
          <c:showSerName val="0"/>
          <c:showPercent val="0"/>
          <c:showBubbleSize val="0"/>
        </c:dLbls>
        <c:gapWidth val="150"/>
        <c:axId val="49734400"/>
        <c:axId val="497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32E4-4EA5-8360-850F81E8CC1B}"/>
            </c:ext>
          </c:extLst>
        </c:ser>
        <c:dLbls>
          <c:showLegendKey val="0"/>
          <c:showVal val="0"/>
          <c:showCatName val="0"/>
          <c:showSerName val="0"/>
          <c:showPercent val="0"/>
          <c:showBubbleSize val="0"/>
        </c:dLbls>
        <c:marker val="1"/>
        <c:smooth val="0"/>
        <c:axId val="49734400"/>
        <c:axId val="49736320"/>
      </c:lineChart>
      <c:dateAx>
        <c:axId val="49734400"/>
        <c:scaling>
          <c:orientation val="minMax"/>
        </c:scaling>
        <c:delete val="1"/>
        <c:axPos val="b"/>
        <c:numFmt formatCode="ge" sourceLinked="1"/>
        <c:majorTickMark val="none"/>
        <c:minorTickMark val="none"/>
        <c:tickLblPos val="none"/>
        <c:crossAx val="49736320"/>
        <c:crosses val="autoZero"/>
        <c:auto val="1"/>
        <c:lblOffset val="100"/>
        <c:baseTimeUnit val="years"/>
      </c:dateAx>
      <c:valAx>
        <c:axId val="497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86.18</c:v>
                </c:pt>
                <c:pt idx="1">
                  <c:v>97.15</c:v>
                </c:pt>
                <c:pt idx="2">
                  <c:v>97.42</c:v>
                </c:pt>
                <c:pt idx="3">
                  <c:v>82.83</c:v>
                </c:pt>
                <c:pt idx="4">
                  <c:v>80.430000000000007</c:v>
                </c:pt>
              </c:numCache>
            </c:numRef>
          </c:val>
          <c:extLst xmlns:c16r2="http://schemas.microsoft.com/office/drawing/2015/06/chart">
            <c:ext xmlns:c16="http://schemas.microsoft.com/office/drawing/2014/chart" uri="{C3380CC4-5D6E-409C-BE32-E72D297353CC}">
              <c16:uniqueId val="{00000000-FEF9-433C-8B7D-E3EF827B6AB0}"/>
            </c:ext>
          </c:extLst>
        </c:ser>
        <c:dLbls>
          <c:showLegendKey val="0"/>
          <c:showVal val="0"/>
          <c:showCatName val="0"/>
          <c:showSerName val="0"/>
          <c:showPercent val="0"/>
          <c:showBubbleSize val="0"/>
        </c:dLbls>
        <c:gapWidth val="150"/>
        <c:axId val="74072832"/>
        <c:axId val="741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FEF9-433C-8B7D-E3EF827B6AB0}"/>
            </c:ext>
          </c:extLst>
        </c:ser>
        <c:dLbls>
          <c:showLegendKey val="0"/>
          <c:showVal val="0"/>
          <c:showCatName val="0"/>
          <c:showSerName val="0"/>
          <c:showPercent val="0"/>
          <c:showBubbleSize val="0"/>
        </c:dLbls>
        <c:marker val="1"/>
        <c:smooth val="0"/>
        <c:axId val="74072832"/>
        <c:axId val="74118656"/>
      </c:lineChart>
      <c:dateAx>
        <c:axId val="74072832"/>
        <c:scaling>
          <c:orientation val="minMax"/>
        </c:scaling>
        <c:delete val="1"/>
        <c:axPos val="b"/>
        <c:numFmt formatCode="ge" sourceLinked="1"/>
        <c:majorTickMark val="none"/>
        <c:minorTickMark val="none"/>
        <c:tickLblPos val="none"/>
        <c:crossAx val="74118656"/>
        <c:crosses val="autoZero"/>
        <c:auto val="1"/>
        <c:lblOffset val="100"/>
        <c:baseTimeUnit val="years"/>
      </c:dateAx>
      <c:valAx>
        <c:axId val="741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25.69</c:v>
                </c:pt>
                <c:pt idx="1">
                  <c:v>41.48</c:v>
                </c:pt>
                <c:pt idx="2">
                  <c:v>43.81</c:v>
                </c:pt>
                <c:pt idx="3">
                  <c:v>45.66</c:v>
                </c:pt>
                <c:pt idx="4">
                  <c:v>47.82</c:v>
                </c:pt>
              </c:numCache>
            </c:numRef>
          </c:val>
          <c:extLst xmlns:c16r2="http://schemas.microsoft.com/office/drawing/2015/06/chart">
            <c:ext xmlns:c16="http://schemas.microsoft.com/office/drawing/2014/chart" uri="{C3380CC4-5D6E-409C-BE32-E72D297353CC}">
              <c16:uniqueId val="{00000000-AF98-49F5-AABE-A8CBDEEB0CC6}"/>
            </c:ext>
          </c:extLst>
        </c:ser>
        <c:dLbls>
          <c:showLegendKey val="0"/>
          <c:showVal val="0"/>
          <c:showCatName val="0"/>
          <c:showSerName val="0"/>
          <c:showPercent val="0"/>
          <c:showBubbleSize val="0"/>
        </c:dLbls>
        <c:gapWidth val="150"/>
        <c:axId val="85247104"/>
        <c:axId val="8525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AF98-49F5-AABE-A8CBDEEB0CC6}"/>
            </c:ext>
          </c:extLst>
        </c:ser>
        <c:dLbls>
          <c:showLegendKey val="0"/>
          <c:showVal val="0"/>
          <c:showCatName val="0"/>
          <c:showSerName val="0"/>
          <c:showPercent val="0"/>
          <c:showBubbleSize val="0"/>
        </c:dLbls>
        <c:marker val="1"/>
        <c:smooth val="0"/>
        <c:axId val="85247104"/>
        <c:axId val="85254144"/>
      </c:lineChart>
      <c:dateAx>
        <c:axId val="85247104"/>
        <c:scaling>
          <c:orientation val="minMax"/>
        </c:scaling>
        <c:delete val="1"/>
        <c:axPos val="b"/>
        <c:numFmt formatCode="ge" sourceLinked="1"/>
        <c:majorTickMark val="none"/>
        <c:minorTickMark val="none"/>
        <c:tickLblPos val="none"/>
        <c:crossAx val="85254144"/>
        <c:crosses val="autoZero"/>
        <c:auto val="1"/>
        <c:lblOffset val="100"/>
        <c:baseTimeUnit val="years"/>
      </c:dateAx>
      <c:valAx>
        <c:axId val="852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F8-4F69-97A0-418379CA1295}"/>
            </c:ext>
          </c:extLst>
        </c:ser>
        <c:dLbls>
          <c:showLegendKey val="0"/>
          <c:showVal val="0"/>
          <c:showCatName val="0"/>
          <c:showSerName val="0"/>
          <c:showPercent val="0"/>
          <c:showBubbleSize val="0"/>
        </c:dLbls>
        <c:gapWidth val="150"/>
        <c:axId val="85326848"/>
        <c:axId val="8534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ACF8-4F69-97A0-418379CA1295}"/>
            </c:ext>
          </c:extLst>
        </c:ser>
        <c:dLbls>
          <c:showLegendKey val="0"/>
          <c:showVal val="0"/>
          <c:showCatName val="0"/>
          <c:showSerName val="0"/>
          <c:showPercent val="0"/>
          <c:showBubbleSize val="0"/>
        </c:dLbls>
        <c:marker val="1"/>
        <c:smooth val="0"/>
        <c:axId val="85326848"/>
        <c:axId val="85345408"/>
      </c:lineChart>
      <c:dateAx>
        <c:axId val="85326848"/>
        <c:scaling>
          <c:orientation val="minMax"/>
        </c:scaling>
        <c:delete val="1"/>
        <c:axPos val="b"/>
        <c:numFmt formatCode="ge" sourceLinked="1"/>
        <c:majorTickMark val="none"/>
        <c:minorTickMark val="none"/>
        <c:tickLblPos val="none"/>
        <c:crossAx val="85345408"/>
        <c:crosses val="autoZero"/>
        <c:auto val="1"/>
        <c:lblOffset val="100"/>
        <c:baseTimeUnit val="years"/>
      </c:dateAx>
      <c:valAx>
        <c:axId val="853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68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21.62</c:v>
                </c:pt>
                <c:pt idx="1">
                  <c:v>5.25</c:v>
                </c:pt>
                <c:pt idx="2">
                  <c:v>4.28</c:v>
                </c:pt>
                <c:pt idx="3">
                  <c:v>29.26</c:v>
                </c:pt>
                <c:pt idx="4">
                  <c:v>34.14</c:v>
                </c:pt>
              </c:numCache>
            </c:numRef>
          </c:val>
          <c:extLst xmlns:c16r2="http://schemas.microsoft.com/office/drawing/2015/06/chart">
            <c:ext xmlns:c16="http://schemas.microsoft.com/office/drawing/2014/chart" uri="{C3380CC4-5D6E-409C-BE32-E72D297353CC}">
              <c16:uniqueId val="{00000000-5A5C-4F3A-AEAE-C8615A54C154}"/>
            </c:ext>
          </c:extLst>
        </c:ser>
        <c:dLbls>
          <c:showLegendKey val="0"/>
          <c:showVal val="0"/>
          <c:showCatName val="0"/>
          <c:showSerName val="0"/>
          <c:showPercent val="0"/>
          <c:showBubbleSize val="0"/>
        </c:dLbls>
        <c:gapWidth val="150"/>
        <c:axId val="89613824"/>
        <c:axId val="8961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5A5C-4F3A-AEAE-C8615A54C154}"/>
            </c:ext>
          </c:extLst>
        </c:ser>
        <c:dLbls>
          <c:showLegendKey val="0"/>
          <c:showVal val="0"/>
          <c:showCatName val="0"/>
          <c:showSerName val="0"/>
          <c:showPercent val="0"/>
          <c:showBubbleSize val="0"/>
        </c:dLbls>
        <c:marker val="1"/>
        <c:smooth val="0"/>
        <c:axId val="89613824"/>
        <c:axId val="89615744"/>
      </c:lineChart>
      <c:dateAx>
        <c:axId val="89613824"/>
        <c:scaling>
          <c:orientation val="minMax"/>
        </c:scaling>
        <c:delete val="1"/>
        <c:axPos val="b"/>
        <c:numFmt formatCode="ge" sourceLinked="1"/>
        <c:majorTickMark val="none"/>
        <c:minorTickMark val="none"/>
        <c:tickLblPos val="none"/>
        <c:crossAx val="89615744"/>
        <c:crosses val="autoZero"/>
        <c:auto val="1"/>
        <c:lblOffset val="100"/>
        <c:baseTimeUnit val="years"/>
      </c:dateAx>
      <c:valAx>
        <c:axId val="896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14.14</c:v>
                </c:pt>
                <c:pt idx="1">
                  <c:v>-0.79</c:v>
                </c:pt>
                <c:pt idx="2">
                  <c:v>-36.29</c:v>
                </c:pt>
                <c:pt idx="3">
                  <c:v>46.69</c:v>
                </c:pt>
                <c:pt idx="4">
                  <c:v>285.13</c:v>
                </c:pt>
              </c:numCache>
            </c:numRef>
          </c:val>
          <c:extLst xmlns:c16r2="http://schemas.microsoft.com/office/drawing/2015/06/chart">
            <c:ext xmlns:c16="http://schemas.microsoft.com/office/drawing/2014/chart" uri="{C3380CC4-5D6E-409C-BE32-E72D297353CC}">
              <c16:uniqueId val="{00000000-2CF3-41AE-90E1-8CA9850EB06D}"/>
            </c:ext>
          </c:extLst>
        </c:ser>
        <c:dLbls>
          <c:showLegendKey val="0"/>
          <c:showVal val="0"/>
          <c:showCatName val="0"/>
          <c:showSerName val="0"/>
          <c:showPercent val="0"/>
          <c:showBubbleSize val="0"/>
        </c:dLbls>
        <c:gapWidth val="150"/>
        <c:axId val="98963840"/>
        <c:axId val="9896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2CF3-41AE-90E1-8CA9850EB06D}"/>
            </c:ext>
          </c:extLst>
        </c:ser>
        <c:dLbls>
          <c:showLegendKey val="0"/>
          <c:showVal val="0"/>
          <c:showCatName val="0"/>
          <c:showSerName val="0"/>
          <c:showPercent val="0"/>
          <c:showBubbleSize val="0"/>
        </c:dLbls>
        <c:marker val="1"/>
        <c:smooth val="0"/>
        <c:axId val="98963840"/>
        <c:axId val="98965760"/>
      </c:lineChart>
      <c:dateAx>
        <c:axId val="98963840"/>
        <c:scaling>
          <c:orientation val="minMax"/>
        </c:scaling>
        <c:delete val="1"/>
        <c:axPos val="b"/>
        <c:numFmt formatCode="ge" sourceLinked="1"/>
        <c:majorTickMark val="none"/>
        <c:minorTickMark val="none"/>
        <c:tickLblPos val="none"/>
        <c:crossAx val="98965760"/>
        <c:crosses val="autoZero"/>
        <c:auto val="1"/>
        <c:lblOffset val="100"/>
        <c:baseTimeUnit val="years"/>
      </c:dateAx>
      <c:valAx>
        <c:axId val="98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875.75</c:v>
                </c:pt>
                <c:pt idx="1">
                  <c:v>879.96</c:v>
                </c:pt>
                <c:pt idx="2">
                  <c:v>754.67</c:v>
                </c:pt>
                <c:pt idx="3">
                  <c:v>790.94</c:v>
                </c:pt>
                <c:pt idx="4">
                  <c:v>756.99</c:v>
                </c:pt>
              </c:numCache>
            </c:numRef>
          </c:val>
          <c:extLst xmlns:c16r2="http://schemas.microsoft.com/office/drawing/2015/06/chart">
            <c:ext xmlns:c16="http://schemas.microsoft.com/office/drawing/2014/chart" uri="{C3380CC4-5D6E-409C-BE32-E72D297353CC}">
              <c16:uniqueId val="{00000000-2CE7-45E9-B35B-346FE3834CC3}"/>
            </c:ext>
          </c:extLst>
        </c:ser>
        <c:dLbls>
          <c:showLegendKey val="0"/>
          <c:showVal val="0"/>
          <c:showCatName val="0"/>
          <c:showSerName val="0"/>
          <c:showPercent val="0"/>
          <c:showBubbleSize val="0"/>
        </c:dLbls>
        <c:gapWidth val="150"/>
        <c:axId val="106628992"/>
        <c:axId val="1066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CE7-45E9-B35B-346FE3834CC3}"/>
            </c:ext>
          </c:extLst>
        </c:ser>
        <c:dLbls>
          <c:showLegendKey val="0"/>
          <c:showVal val="0"/>
          <c:showCatName val="0"/>
          <c:showSerName val="0"/>
          <c:showPercent val="0"/>
          <c:showBubbleSize val="0"/>
        </c:dLbls>
        <c:marker val="1"/>
        <c:smooth val="0"/>
        <c:axId val="106628992"/>
        <c:axId val="106656512"/>
      </c:lineChart>
      <c:dateAx>
        <c:axId val="106628992"/>
        <c:scaling>
          <c:orientation val="minMax"/>
        </c:scaling>
        <c:delete val="1"/>
        <c:axPos val="b"/>
        <c:numFmt formatCode="ge" sourceLinked="1"/>
        <c:majorTickMark val="none"/>
        <c:minorTickMark val="none"/>
        <c:tickLblPos val="none"/>
        <c:crossAx val="106656512"/>
        <c:crosses val="autoZero"/>
        <c:auto val="1"/>
        <c:lblOffset val="100"/>
        <c:baseTimeUnit val="years"/>
      </c:dateAx>
      <c:valAx>
        <c:axId val="1066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82.56</c:v>
                </c:pt>
                <c:pt idx="1">
                  <c:v>95.77</c:v>
                </c:pt>
                <c:pt idx="2">
                  <c:v>94.92</c:v>
                </c:pt>
                <c:pt idx="3">
                  <c:v>76.95</c:v>
                </c:pt>
                <c:pt idx="4">
                  <c:v>74.11</c:v>
                </c:pt>
              </c:numCache>
            </c:numRef>
          </c:val>
          <c:extLst xmlns:c16r2="http://schemas.microsoft.com/office/drawing/2015/06/chart">
            <c:ext xmlns:c16="http://schemas.microsoft.com/office/drawing/2014/chart" uri="{C3380CC4-5D6E-409C-BE32-E72D297353CC}">
              <c16:uniqueId val="{00000000-855E-498C-8327-C9EB5CCF0744}"/>
            </c:ext>
          </c:extLst>
        </c:ser>
        <c:dLbls>
          <c:showLegendKey val="0"/>
          <c:showVal val="0"/>
          <c:showCatName val="0"/>
          <c:showSerName val="0"/>
          <c:showPercent val="0"/>
          <c:showBubbleSize val="0"/>
        </c:dLbls>
        <c:gapWidth val="150"/>
        <c:axId val="49454464"/>
        <c:axId val="494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55E-498C-8327-C9EB5CCF0744}"/>
            </c:ext>
          </c:extLst>
        </c:ser>
        <c:dLbls>
          <c:showLegendKey val="0"/>
          <c:showVal val="0"/>
          <c:showCatName val="0"/>
          <c:showSerName val="0"/>
          <c:showPercent val="0"/>
          <c:showBubbleSize val="0"/>
        </c:dLbls>
        <c:marker val="1"/>
        <c:smooth val="0"/>
        <c:axId val="49454464"/>
        <c:axId val="49460736"/>
      </c:lineChart>
      <c:dateAx>
        <c:axId val="49454464"/>
        <c:scaling>
          <c:orientation val="minMax"/>
        </c:scaling>
        <c:delete val="1"/>
        <c:axPos val="b"/>
        <c:numFmt formatCode="ge" sourceLinked="1"/>
        <c:majorTickMark val="none"/>
        <c:minorTickMark val="none"/>
        <c:tickLblPos val="none"/>
        <c:crossAx val="49460736"/>
        <c:crosses val="autoZero"/>
        <c:auto val="1"/>
        <c:lblOffset val="100"/>
        <c:baseTimeUnit val="years"/>
      </c:dateAx>
      <c:valAx>
        <c:axId val="494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352.86</c:v>
                </c:pt>
                <c:pt idx="1">
                  <c:v>305.32</c:v>
                </c:pt>
                <c:pt idx="2">
                  <c:v>343.09</c:v>
                </c:pt>
                <c:pt idx="3">
                  <c:v>380.91</c:v>
                </c:pt>
                <c:pt idx="4">
                  <c:v>400.23</c:v>
                </c:pt>
              </c:numCache>
            </c:numRef>
          </c:val>
          <c:extLst xmlns:c16r2="http://schemas.microsoft.com/office/drawing/2015/06/chart">
            <c:ext xmlns:c16="http://schemas.microsoft.com/office/drawing/2014/chart" uri="{C3380CC4-5D6E-409C-BE32-E72D297353CC}">
              <c16:uniqueId val="{00000000-162C-4F52-BBC6-18F98CE592FC}"/>
            </c:ext>
          </c:extLst>
        </c:ser>
        <c:dLbls>
          <c:showLegendKey val="0"/>
          <c:showVal val="0"/>
          <c:showCatName val="0"/>
          <c:showSerName val="0"/>
          <c:showPercent val="0"/>
          <c:showBubbleSize val="0"/>
        </c:dLbls>
        <c:gapWidth val="150"/>
        <c:axId val="49664000"/>
        <c:axId val="4966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62C-4F52-BBC6-18F98CE592FC}"/>
            </c:ext>
          </c:extLst>
        </c:ser>
        <c:dLbls>
          <c:showLegendKey val="0"/>
          <c:showVal val="0"/>
          <c:showCatName val="0"/>
          <c:showSerName val="0"/>
          <c:showPercent val="0"/>
          <c:showBubbleSize val="0"/>
        </c:dLbls>
        <c:marker val="1"/>
        <c:smooth val="0"/>
        <c:axId val="49664000"/>
        <c:axId val="49665920"/>
      </c:lineChart>
      <c:dateAx>
        <c:axId val="49664000"/>
        <c:scaling>
          <c:orientation val="minMax"/>
        </c:scaling>
        <c:delete val="1"/>
        <c:axPos val="b"/>
        <c:numFmt formatCode="ge" sourceLinked="1"/>
        <c:majorTickMark val="none"/>
        <c:minorTickMark val="none"/>
        <c:tickLblPos val="none"/>
        <c:crossAx val="49665920"/>
        <c:crosses val="autoZero"/>
        <c:auto val="1"/>
        <c:lblOffset val="100"/>
        <c:baseTimeUnit val="years"/>
      </c:dateAx>
      <c:valAx>
        <c:axId val="49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I68" sqref="BI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仙台市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1060545</v>
      </c>
      <c r="AM8" s="69"/>
      <c r="AN8" s="69"/>
      <c r="AO8" s="69"/>
      <c r="AP8" s="69"/>
      <c r="AQ8" s="69"/>
      <c r="AR8" s="69"/>
      <c r="AS8" s="69"/>
      <c r="AT8" s="68">
        <f>データ!T6</f>
        <v>786.3</v>
      </c>
      <c r="AU8" s="68"/>
      <c r="AV8" s="68"/>
      <c r="AW8" s="68"/>
      <c r="AX8" s="68"/>
      <c r="AY8" s="68"/>
      <c r="AZ8" s="68"/>
      <c r="BA8" s="68"/>
      <c r="BB8" s="68">
        <f>データ!U6</f>
        <v>1348.78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58.14</v>
      </c>
      <c r="J10" s="68"/>
      <c r="K10" s="68"/>
      <c r="L10" s="68"/>
      <c r="M10" s="68"/>
      <c r="N10" s="68"/>
      <c r="O10" s="68"/>
      <c r="P10" s="68">
        <f>データ!P6</f>
        <v>0.38</v>
      </c>
      <c r="Q10" s="68"/>
      <c r="R10" s="68"/>
      <c r="S10" s="68"/>
      <c r="T10" s="68"/>
      <c r="U10" s="68"/>
      <c r="V10" s="68"/>
      <c r="W10" s="68">
        <f>データ!Q6</f>
        <v>85.35</v>
      </c>
      <c r="X10" s="68"/>
      <c r="Y10" s="68"/>
      <c r="Z10" s="68"/>
      <c r="AA10" s="68"/>
      <c r="AB10" s="68"/>
      <c r="AC10" s="68"/>
      <c r="AD10" s="69">
        <f>データ!R6</f>
        <v>1882</v>
      </c>
      <c r="AE10" s="69"/>
      <c r="AF10" s="69"/>
      <c r="AG10" s="69"/>
      <c r="AH10" s="69"/>
      <c r="AI10" s="69"/>
      <c r="AJ10" s="69"/>
      <c r="AK10" s="2"/>
      <c r="AL10" s="69">
        <f>データ!V6</f>
        <v>4029</v>
      </c>
      <c r="AM10" s="69"/>
      <c r="AN10" s="69"/>
      <c r="AO10" s="69"/>
      <c r="AP10" s="69"/>
      <c r="AQ10" s="69"/>
      <c r="AR10" s="69"/>
      <c r="AS10" s="69"/>
      <c r="AT10" s="68">
        <f>データ!W6</f>
        <v>1.86</v>
      </c>
      <c r="AU10" s="68"/>
      <c r="AV10" s="68"/>
      <c r="AW10" s="68"/>
      <c r="AX10" s="68"/>
      <c r="AY10" s="68"/>
      <c r="AZ10" s="68"/>
      <c r="BA10" s="68"/>
      <c r="BB10" s="68">
        <f>データ!X6</f>
        <v>2166.13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1LFugkFYlRQMXmYpf9xv+noGxNrWBb6SCHhpp7F7Q5LYqHf7J0F4J3w1dNEdA3TX93fiEiNBSLEpYvkcabLVRw==" saltValue="soV4ecLqpBZm3Q5MR2/Hc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41009</v>
      </c>
      <c r="D6" s="33">
        <f t="shared" si="3"/>
        <v>46</v>
      </c>
      <c r="E6" s="33">
        <f t="shared" si="3"/>
        <v>17</v>
      </c>
      <c r="F6" s="33">
        <f t="shared" si="3"/>
        <v>4</v>
      </c>
      <c r="G6" s="33">
        <f t="shared" si="3"/>
        <v>0</v>
      </c>
      <c r="H6" s="33" t="str">
        <f t="shared" si="3"/>
        <v>宮城県　仙台市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58.14</v>
      </c>
      <c r="P6" s="34">
        <f t="shared" si="3"/>
        <v>0.38</v>
      </c>
      <c r="Q6" s="34">
        <f t="shared" si="3"/>
        <v>85.35</v>
      </c>
      <c r="R6" s="34">
        <f t="shared" si="3"/>
        <v>1882</v>
      </c>
      <c r="S6" s="34">
        <f t="shared" si="3"/>
        <v>1060545</v>
      </c>
      <c r="T6" s="34">
        <f t="shared" si="3"/>
        <v>786.3</v>
      </c>
      <c r="U6" s="34">
        <f t="shared" si="3"/>
        <v>1348.78</v>
      </c>
      <c r="V6" s="34">
        <f t="shared" si="3"/>
        <v>4029</v>
      </c>
      <c r="W6" s="34">
        <f t="shared" si="3"/>
        <v>1.86</v>
      </c>
      <c r="X6" s="34">
        <f t="shared" si="3"/>
        <v>2166.13</v>
      </c>
      <c r="Y6" s="35">
        <f>IF(Y7="",NA(),Y7)</f>
        <v>86.18</v>
      </c>
      <c r="Z6" s="35">
        <f t="shared" ref="Z6:AH6" si="4">IF(Z7="",NA(),Z7)</f>
        <v>97.15</v>
      </c>
      <c r="AA6" s="35">
        <f t="shared" si="4"/>
        <v>97.42</v>
      </c>
      <c r="AB6" s="35">
        <f t="shared" si="4"/>
        <v>82.83</v>
      </c>
      <c r="AC6" s="35">
        <f t="shared" si="4"/>
        <v>80.430000000000007</v>
      </c>
      <c r="AD6" s="35">
        <f t="shared" si="4"/>
        <v>96.59</v>
      </c>
      <c r="AE6" s="35">
        <f t="shared" si="4"/>
        <v>101.24</v>
      </c>
      <c r="AF6" s="35">
        <f t="shared" si="4"/>
        <v>100.94</v>
      </c>
      <c r="AG6" s="35">
        <f t="shared" si="4"/>
        <v>100.85</v>
      </c>
      <c r="AH6" s="35">
        <f t="shared" si="4"/>
        <v>102.13</v>
      </c>
      <c r="AI6" s="34" t="str">
        <f>IF(AI7="","",IF(AI7="-","【-】","【"&amp;SUBSTITUTE(TEXT(AI7,"#,##0.00"),"-","△")&amp;"】"))</f>
        <v>【102.38】</v>
      </c>
      <c r="AJ6" s="35">
        <f>IF(AJ7="",NA(),AJ7)</f>
        <v>21.62</v>
      </c>
      <c r="AK6" s="35">
        <f t="shared" ref="AK6:AS6" si="5">IF(AK7="",NA(),AK7)</f>
        <v>5.25</v>
      </c>
      <c r="AL6" s="35">
        <f t="shared" si="5"/>
        <v>4.28</v>
      </c>
      <c r="AM6" s="35">
        <f t="shared" si="5"/>
        <v>29.26</v>
      </c>
      <c r="AN6" s="35">
        <f t="shared" si="5"/>
        <v>34.14</v>
      </c>
      <c r="AO6" s="35">
        <f t="shared" si="5"/>
        <v>232.81</v>
      </c>
      <c r="AP6" s="35">
        <f t="shared" si="5"/>
        <v>184.13</v>
      </c>
      <c r="AQ6" s="35">
        <f t="shared" si="5"/>
        <v>101.85</v>
      </c>
      <c r="AR6" s="35">
        <f t="shared" si="5"/>
        <v>110.77</v>
      </c>
      <c r="AS6" s="35">
        <f t="shared" si="5"/>
        <v>109.51</v>
      </c>
      <c r="AT6" s="34" t="str">
        <f>IF(AT7="","",IF(AT7="-","【-】","【"&amp;SUBSTITUTE(TEXT(AT7,"#,##0.00"),"-","△")&amp;"】"))</f>
        <v>【102.97】</v>
      </c>
      <c r="AU6" s="35">
        <f>IF(AU7="",NA(),AU7)</f>
        <v>14.14</v>
      </c>
      <c r="AV6" s="35">
        <f t="shared" ref="AV6:BD6" si="6">IF(AV7="",NA(),AV7)</f>
        <v>-0.79</v>
      </c>
      <c r="AW6" s="35">
        <f t="shared" si="6"/>
        <v>-36.29</v>
      </c>
      <c r="AX6" s="35">
        <f t="shared" si="6"/>
        <v>46.69</v>
      </c>
      <c r="AY6" s="35">
        <f t="shared" si="6"/>
        <v>285.13</v>
      </c>
      <c r="AZ6" s="35">
        <f t="shared" si="6"/>
        <v>290.19</v>
      </c>
      <c r="BA6" s="35">
        <f t="shared" si="6"/>
        <v>63.22</v>
      </c>
      <c r="BB6" s="35">
        <f t="shared" si="6"/>
        <v>49.07</v>
      </c>
      <c r="BC6" s="35">
        <f t="shared" si="6"/>
        <v>46.78</v>
      </c>
      <c r="BD6" s="35">
        <f t="shared" si="6"/>
        <v>47.44</v>
      </c>
      <c r="BE6" s="34" t="str">
        <f>IF(BE7="","",IF(BE7="-","【-】","【"&amp;SUBSTITUTE(TEXT(BE7,"#,##0.00"),"-","△")&amp;"】"))</f>
        <v>【54.73】</v>
      </c>
      <c r="BF6" s="35">
        <f>IF(BF7="",NA(),BF7)</f>
        <v>875.75</v>
      </c>
      <c r="BG6" s="35">
        <f t="shared" ref="BG6:BO6" si="7">IF(BG7="",NA(),BG7)</f>
        <v>879.96</v>
      </c>
      <c r="BH6" s="35">
        <f t="shared" si="7"/>
        <v>754.67</v>
      </c>
      <c r="BI6" s="35">
        <f t="shared" si="7"/>
        <v>790.94</v>
      </c>
      <c r="BJ6" s="35">
        <f t="shared" si="7"/>
        <v>756.99</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82.56</v>
      </c>
      <c r="BR6" s="35">
        <f t="shared" ref="BR6:BZ6" si="8">IF(BR7="",NA(),BR7)</f>
        <v>95.77</v>
      </c>
      <c r="BS6" s="35">
        <f t="shared" si="8"/>
        <v>94.92</v>
      </c>
      <c r="BT6" s="35">
        <f t="shared" si="8"/>
        <v>76.95</v>
      </c>
      <c r="BU6" s="35">
        <f t="shared" si="8"/>
        <v>74.11</v>
      </c>
      <c r="BV6" s="35">
        <f t="shared" si="8"/>
        <v>64.63</v>
      </c>
      <c r="BW6" s="35">
        <f t="shared" si="8"/>
        <v>66.56</v>
      </c>
      <c r="BX6" s="35">
        <f t="shared" si="8"/>
        <v>66.22</v>
      </c>
      <c r="BY6" s="35">
        <f t="shared" si="8"/>
        <v>69.87</v>
      </c>
      <c r="BZ6" s="35">
        <f t="shared" si="8"/>
        <v>74.3</v>
      </c>
      <c r="CA6" s="34" t="str">
        <f>IF(CA7="","",IF(CA7="-","【-】","【"&amp;SUBSTITUTE(TEXT(CA7,"#,##0.00"),"-","△")&amp;"】"))</f>
        <v>【75.58】</v>
      </c>
      <c r="CB6" s="35">
        <f>IF(CB7="",NA(),CB7)</f>
        <v>352.86</v>
      </c>
      <c r="CC6" s="35">
        <f t="shared" ref="CC6:CK6" si="9">IF(CC7="",NA(),CC7)</f>
        <v>305.32</v>
      </c>
      <c r="CD6" s="35">
        <f t="shared" si="9"/>
        <v>343.09</v>
      </c>
      <c r="CE6" s="35">
        <f t="shared" si="9"/>
        <v>380.91</v>
      </c>
      <c r="CF6" s="35">
        <f t="shared" si="9"/>
        <v>400.23</v>
      </c>
      <c r="CG6" s="35">
        <f t="shared" si="9"/>
        <v>245.75</v>
      </c>
      <c r="CH6" s="35">
        <f t="shared" si="9"/>
        <v>244.29</v>
      </c>
      <c r="CI6" s="35">
        <f t="shared" si="9"/>
        <v>246.72</v>
      </c>
      <c r="CJ6" s="35">
        <f t="shared" si="9"/>
        <v>234.96</v>
      </c>
      <c r="CK6" s="35">
        <f t="shared" si="9"/>
        <v>221.81</v>
      </c>
      <c r="CL6" s="34" t="str">
        <f>IF(CL7="","",IF(CL7="-","【-】","【"&amp;SUBSTITUTE(TEXT(CL7,"#,##0.00"),"-","△")&amp;"】"))</f>
        <v>【215.23】</v>
      </c>
      <c r="CM6" s="35">
        <f>IF(CM7="",NA(),CM7)</f>
        <v>35.450000000000003</v>
      </c>
      <c r="CN6" s="35">
        <f t="shared" ref="CN6:CV6" si="10">IF(CN7="",NA(),CN7)</f>
        <v>36.42</v>
      </c>
      <c r="CO6" s="35">
        <f t="shared" si="10"/>
        <v>35.03</v>
      </c>
      <c r="CP6" s="35">
        <f t="shared" si="10"/>
        <v>34.94</v>
      </c>
      <c r="CQ6" s="35">
        <f t="shared" si="10"/>
        <v>33.729999999999997</v>
      </c>
      <c r="CR6" s="35">
        <f t="shared" si="10"/>
        <v>43.65</v>
      </c>
      <c r="CS6" s="35">
        <f t="shared" si="10"/>
        <v>43.58</v>
      </c>
      <c r="CT6" s="35">
        <f t="shared" si="10"/>
        <v>41.35</v>
      </c>
      <c r="CU6" s="35">
        <f t="shared" si="10"/>
        <v>42.9</v>
      </c>
      <c r="CV6" s="35">
        <f t="shared" si="10"/>
        <v>43.36</v>
      </c>
      <c r="CW6" s="34" t="str">
        <f>IF(CW7="","",IF(CW7="-","【-】","【"&amp;SUBSTITUTE(TEXT(CW7,"#,##0.00"),"-","△")&amp;"】"))</f>
        <v>【42.66】</v>
      </c>
      <c r="CX6" s="35">
        <f>IF(CX7="",NA(),CX7)</f>
        <v>92.29</v>
      </c>
      <c r="CY6" s="35">
        <f t="shared" ref="CY6:DG6" si="11">IF(CY7="",NA(),CY7)</f>
        <v>93.18</v>
      </c>
      <c r="CZ6" s="35">
        <f t="shared" si="11"/>
        <v>93.53</v>
      </c>
      <c r="DA6" s="35">
        <f t="shared" si="11"/>
        <v>94.33</v>
      </c>
      <c r="DB6" s="35">
        <f t="shared" si="11"/>
        <v>94.84</v>
      </c>
      <c r="DC6" s="35">
        <f t="shared" si="11"/>
        <v>82.2</v>
      </c>
      <c r="DD6" s="35">
        <f t="shared" si="11"/>
        <v>82.35</v>
      </c>
      <c r="DE6" s="35">
        <f t="shared" si="11"/>
        <v>82.9</v>
      </c>
      <c r="DF6" s="35">
        <f t="shared" si="11"/>
        <v>83.5</v>
      </c>
      <c r="DG6" s="35">
        <f t="shared" si="11"/>
        <v>83.06</v>
      </c>
      <c r="DH6" s="34" t="str">
        <f>IF(DH7="","",IF(DH7="-","【-】","【"&amp;SUBSTITUTE(TEXT(DH7,"#,##0.00"),"-","△")&amp;"】"))</f>
        <v>【82.67】</v>
      </c>
      <c r="DI6" s="35">
        <f>IF(DI7="",NA(),DI7)</f>
        <v>25.69</v>
      </c>
      <c r="DJ6" s="35">
        <f t="shared" ref="DJ6:DR6" si="12">IF(DJ7="",NA(),DJ7)</f>
        <v>41.48</v>
      </c>
      <c r="DK6" s="35">
        <f t="shared" si="12"/>
        <v>43.81</v>
      </c>
      <c r="DL6" s="35">
        <f t="shared" si="12"/>
        <v>45.66</v>
      </c>
      <c r="DM6" s="35">
        <f t="shared" si="12"/>
        <v>47.82</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41009</v>
      </c>
      <c r="D7" s="37">
        <v>46</v>
      </c>
      <c r="E7" s="37">
        <v>17</v>
      </c>
      <c r="F7" s="37">
        <v>4</v>
      </c>
      <c r="G7" s="37">
        <v>0</v>
      </c>
      <c r="H7" s="37" t="s">
        <v>107</v>
      </c>
      <c r="I7" s="37" t="s">
        <v>108</v>
      </c>
      <c r="J7" s="37" t="s">
        <v>109</v>
      </c>
      <c r="K7" s="37" t="s">
        <v>110</v>
      </c>
      <c r="L7" s="37" t="s">
        <v>111</v>
      </c>
      <c r="M7" s="37" t="s">
        <v>112</v>
      </c>
      <c r="N7" s="38" t="s">
        <v>113</v>
      </c>
      <c r="O7" s="38">
        <v>58.14</v>
      </c>
      <c r="P7" s="38">
        <v>0.38</v>
      </c>
      <c r="Q7" s="38">
        <v>85.35</v>
      </c>
      <c r="R7" s="38">
        <v>1882</v>
      </c>
      <c r="S7" s="38">
        <v>1060545</v>
      </c>
      <c r="T7" s="38">
        <v>786.3</v>
      </c>
      <c r="U7" s="38">
        <v>1348.78</v>
      </c>
      <c r="V7" s="38">
        <v>4029</v>
      </c>
      <c r="W7" s="38">
        <v>1.86</v>
      </c>
      <c r="X7" s="38">
        <v>2166.13</v>
      </c>
      <c r="Y7" s="38">
        <v>86.18</v>
      </c>
      <c r="Z7" s="38">
        <v>97.15</v>
      </c>
      <c r="AA7" s="38">
        <v>97.42</v>
      </c>
      <c r="AB7" s="38">
        <v>82.83</v>
      </c>
      <c r="AC7" s="38">
        <v>80.430000000000007</v>
      </c>
      <c r="AD7" s="38">
        <v>96.59</v>
      </c>
      <c r="AE7" s="38">
        <v>101.24</v>
      </c>
      <c r="AF7" s="38">
        <v>100.94</v>
      </c>
      <c r="AG7" s="38">
        <v>100.85</v>
      </c>
      <c r="AH7" s="38">
        <v>102.13</v>
      </c>
      <c r="AI7" s="38">
        <v>102.38</v>
      </c>
      <c r="AJ7" s="38">
        <v>21.62</v>
      </c>
      <c r="AK7" s="38">
        <v>5.25</v>
      </c>
      <c r="AL7" s="38">
        <v>4.28</v>
      </c>
      <c r="AM7" s="38">
        <v>29.26</v>
      </c>
      <c r="AN7" s="38">
        <v>34.14</v>
      </c>
      <c r="AO7" s="38">
        <v>232.81</v>
      </c>
      <c r="AP7" s="38">
        <v>184.13</v>
      </c>
      <c r="AQ7" s="38">
        <v>101.85</v>
      </c>
      <c r="AR7" s="38">
        <v>110.77</v>
      </c>
      <c r="AS7" s="38">
        <v>109.51</v>
      </c>
      <c r="AT7" s="38">
        <v>102.97</v>
      </c>
      <c r="AU7" s="38">
        <v>14.14</v>
      </c>
      <c r="AV7" s="38">
        <v>-0.79</v>
      </c>
      <c r="AW7" s="38">
        <v>-36.29</v>
      </c>
      <c r="AX7" s="38">
        <v>46.69</v>
      </c>
      <c r="AY7" s="38">
        <v>285.13</v>
      </c>
      <c r="AZ7" s="38">
        <v>290.19</v>
      </c>
      <c r="BA7" s="38">
        <v>63.22</v>
      </c>
      <c r="BB7" s="38">
        <v>49.07</v>
      </c>
      <c r="BC7" s="38">
        <v>46.78</v>
      </c>
      <c r="BD7" s="38">
        <v>47.44</v>
      </c>
      <c r="BE7" s="38">
        <v>54.73</v>
      </c>
      <c r="BF7" s="38">
        <v>875.75</v>
      </c>
      <c r="BG7" s="38">
        <v>879.96</v>
      </c>
      <c r="BH7" s="38">
        <v>754.67</v>
      </c>
      <c r="BI7" s="38">
        <v>790.94</v>
      </c>
      <c r="BJ7" s="38">
        <v>756.99</v>
      </c>
      <c r="BK7" s="38">
        <v>1569.13</v>
      </c>
      <c r="BL7" s="38">
        <v>1436</v>
      </c>
      <c r="BM7" s="38">
        <v>1434.89</v>
      </c>
      <c r="BN7" s="38">
        <v>1298.9100000000001</v>
      </c>
      <c r="BO7" s="38">
        <v>1243.71</v>
      </c>
      <c r="BP7" s="38">
        <v>1225.44</v>
      </c>
      <c r="BQ7" s="38">
        <v>82.56</v>
      </c>
      <c r="BR7" s="38">
        <v>95.77</v>
      </c>
      <c r="BS7" s="38">
        <v>94.92</v>
      </c>
      <c r="BT7" s="38">
        <v>76.95</v>
      </c>
      <c r="BU7" s="38">
        <v>74.11</v>
      </c>
      <c r="BV7" s="38">
        <v>64.63</v>
      </c>
      <c r="BW7" s="38">
        <v>66.56</v>
      </c>
      <c r="BX7" s="38">
        <v>66.22</v>
      </c>
      <c r="BY7" s="38">
        <v>69.87</v>
      </c>
      <c r="BZ7" s="38">
        <v>74.3</v>
      </c>
      <c r="CA7" s="38">
        <v>75.58</v>
      </c>
      <c r="CB7" s="38">
        <v>352.86</v>
      </c>
      <c r="CC7" s="38">
        <v>305.32</v>
      </c>
      <c r="CD7" s="38">
        <v>343.09</v>
      </c>
      <c r="CE7" s="38">
        <v>380.91</v>
      </c>
      <c r="CF7" s="38">
        <v>400.23</v>
      </c>
      <c r="CG7" s="38">
        <v>245.75</v>
      </c>
      <c r="CH7" s="38">
        <v>244.29</v>
      </c>
      <c r="CI7" s="38">
        <v>246.72</v>
      </c>
      <c r="CJ7" s="38">
        <v>234.96</v>
      </c>
      <c r="CK7" s="38">
        <v>221.81</v>
      </c>
      <c r="CL7" s="38">
        <v>215.23</v>
      </c>
      <c r="CM7" s="38">
        <v>35.450000000000003</v>
      </c>
      <c r="CN7" s="38">
        <v>36.42</v>
      </c>
      <c r="CO7" s="38">
        <v>35.03</v>
      </c>
      <c r="CP7" s="38">
        <v>34.94</v>
      </c>
      <c r="CQ7" s="38">
        <v>33.729999999999997</v>
      </c>
      <c r="CR7" s="38">
        <v>43.65</v>
      </c>
      <c r="CS7" s="38">
        <v>43.58</v>
      </c>
      <c r="CT7" s="38">
        <v>41.35</v>
      </c>
      <c r="CU7" s="38">
        <v>42.9</v>
      </c>
      <c r="CV7" s="38">
        <v>43.36</v>
      </c>
      <c r="CW7" s="38">
        <v>42.66</v>
      </c>
      <c r="CX7" s="38">
        <v>92.29</v>
      </c>
      <c r="CY7" s="38">
        <v>93.18</v>
      </c>
      <c r="CZ7" s="38">
        <v>93.53</v>
      </c>
      <c r="DA7" s="38">
        <v>94.33</v>
      </c>
      <c r="DB7" s="38">
        <v>94.84</v>
      </c>
      <c r="DC7" s="38">
        <v>82.2</v>
      </c>
      <c r="DD7" s="38">
        <v>82.35</v>
      </c>
      <c r="DE7" s="38">
        <v>82.9</v>
      </c>
      <c r="DF7" s="38">
        <v>83.5</v>
      </c>
      <c r="DG7" s="38">
        <v>83.06</v>
      </c>
      <c r="DH7" s="38">
        <v>82.67</v>
      </c>
      <c r="DI7" s="38">
        <v>25.69</v>
      </c>
      <c r="DJ7" s="38">
        <v>41.48</v>
      </c>
      <c r="DK7" s="38">
        <v>43.81</v>
      </c>
      <c r="DL7" s="38">
        <v>45.66</v>
      </c>
      <c r="DM7" s="38">
        <v>47.82</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dcterms:created xsi:type="dcterms:W3CDTF">2018-12-03T08:52:18Z</dcterms:created>
  <dcterms:modified xsi:type="dcterms:W3CDTF">2019-01-24T02:52:53Z</dcterms:modified>
  <cp:category/>
</cp:coreProperties>
</file>