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HnwAGWYSou0TZop0uTp6VHakgjZ8/CwFx2t5xKtSP+cWc+cK3H5l/pklvJm7oz4Zr4uQnXjZIum5usrawxjg==" workbookSaltValue="zB6VBR7EX0Yj78tRlYRLo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<sst xmlns="http://schemas.openxmlformats.org/spreadsheetml/2006/main" count="235" uniqueCount="123">
  <si>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</si>
  <si>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</si>
  <si>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</si>
  <si>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</si>
  <si>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</si>
  <si>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</si>
  <si>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</si>
  <si>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</si>
  <si>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</si>
  <si>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</si>
  <si>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</si>
  <si>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</si>
  <si>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</si>
  <si>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</si>
  <si>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</si>
  <si>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</si>
  <si>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</si>
  <si>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</si>
  <si>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</si>
  <si>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</si>
  <si>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</si>
  <si>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</si>
  <si>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</si>
  <si>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</si>
  <si>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</si>
  <si>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</si>
  <si>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</si>
  <si>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</si>
  <si>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</si>
  <si>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</si>
  <si>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</si>
  <si>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</si>
  <si>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</si>
  <si>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</si>
  <si>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</si>
  <si>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</si>
  <si>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</si>
  <si>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</si>
  <si>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</si>
  <si>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</si>
  <si>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</si>
  <si>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</si>
  <si>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</si>
  <si>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</si>
  <si>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</si>
  <si>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</si>
  <si>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</si>
  <si>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</si>
  <si>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</si>
  <si>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</si>
  <si>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</si>
  <si>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</si>
  <si>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</si>
  <si>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</si>
  <si>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</si>
  <si>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</si>
  <si>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</si>
  <si>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</si>
  <si>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</si>
  <si>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</si>
  <si>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</si>
  <si>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</si>
  <si>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</si>
  <si>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</si>
  <si>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</si>
  <si>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</si>
  <si>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</si>
  <si>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</si>
  <si>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</si>
  <si>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</si>
  <si>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</si>
  <si>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</si>
  <si>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</si>
  <si>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</si>
  <si>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</si>
  <si>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</si>
  <si>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</si>
  <si>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</si>
  <si>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</si>
  <si>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</si>
  <si>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</si>
  <si>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</si>
  <si>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</si>
  <si>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</si>
  <si>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</si>
  <si>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</si>
  <si>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</si>
  <si>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</si>
  <si>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</si>
  <si>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</si>
  <si>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</si>
  <si>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</si>
  <si>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</si>
  <si>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</si>
  <si>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</si>
  <si>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</si>
  <si>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</si>
  <si>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</si>
  <si>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</si>
  <si>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</si>
  <si>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</si>
  <si>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</si>
  <si>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</si>
  <si>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</si>
  <si>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</si>
  <si>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</si>
  <si>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</si>
  <si>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</si>
  <si>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</si>
  <si>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</si>
  <si>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</si>
  <si>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</si>
  <si>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</si>
  <si>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</si>
  <si>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</si>
  <si>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</si>
  <si>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</si>
  <si>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</si>
  <si>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</si>
  <si>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</si>
  <si>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農業集落における事業であるため事業対象地域の人口密度が低く、維持管理や設備投資などの費用を使用料収入で回収することが困難な状況であり、設備投資などについては一般会計からの補助金で賄うこととしています。なお、一般会計からの補助金は総収益の約半分を占めています。
こうしたことから、数値の算出に当該補助金が含まれない⑤経費回収率や⑥汚水処理原価などでは類似団体と大きな差がありますが、当該補助金が含まれる①経常収支比率ではそれほど大きな差がない状況となっています。
④企業債残高対事業規模比率は、現状で未だ高い水準にあるものの、今後は、過去に高金利で借り入れた企業債の償還が順次進むため、支払利息の減少により費用が減少し、経営状況の改善が一定程度見込まれます。
この他、⑦施設利用率は、低い値で推移しており、より適正な施設規模について検討する必要があります。</t>
    <phoneticPr fontId="4"/>
  </si>
  <si>
    <t>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t>
    <phoneticPr fontId="4"/>
  </si>
  <si>
    <t>法定耐用年数を超過した管渠が少ないことから、②管渠老朽化率及び③管渠改善率については、0に近い数値で推移しています。
ただし、類似団体と比較して①有形固定資産減価償却率が高くなっており、管渠以外の施設を中心に老朽化が一定程度進んでいる状況にあります。</t>
    <rPh sb="14" eb="15">
      <t>スク</t>
    </rPh>
    <rPh sb="45" eb="46">
      <t>チカ</t>
    </rPh>
    <rPh sb="47" eb="4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</si>
</sst>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4315-44E2-8D55-B60314F38827}"/>
            </c:ext>
          </c:extLst>
        </c:ser>
        <c:dLbls>
          <c:showLegendKey val="0"/>
          <c:showVal val="0"/>
          <c:showCatName val="0"/>
          <c:showSerName val="0"/>
          <c:showPercent val="0"/>
          <c:showBubbleSize val="0"/>
        </c:dLbls>
        <c:gapWidth val="150"/>
        <c:axId val="93771264"/>
        <c:axId val="937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315-44E2-8D55-B60314F38827}"/>
            </c:ext>
          </c:extLst>
        </c:ser>
        <c:dLbls>
          <c:showLegendKey val="0"/>
          <c:showVal val="0"/>
          <c:showCatName val="0"/>
          <c:showSerName val="0"/>
          <c:showPercent val="0"/>
          <c:showBubbleSize val="0"/>
        </c:dLbls>
        <c:marker val="1"/>
        <c:smooth val="0"/>
        <c:axId val="93771264"/>
        <c:axId val="93773184"/>
      </c:lineChart>
      <c:dateAx>
        <c:axId val="93771264"/>
        <c:scaling>
          <c:orientation val="minMax"/>
        </c:scaling>
        <c:delete val="1"/>
        <c:axPos val="b"/>
        <c:numFmt formatCode="ge" sourceLinked="1"/>
        <c:majorTickMark val="none"/>
        <c:minorTickMark val="none"/>
        <c:tickLblPos val="none"/>
        <c:crossAx val="93773184"/>
        <c:crosses val="autoZero"/>
        <c:auto val="1"/>
        <c:lblOffset val="100"/>
        <c:baseTimeUnit val="years"/>
      </c:dateAx>
      <c:valAx>
        <c:axId val="93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47.5</c:v>
                </c:pt>
                <c:pt idx="1">
                  <c:v>57.46</c:v>
                </c:pt>
                <c:pt idx="2">
                  <c:v>57.46</c:v>
                </c:pt>
                <c:pt idx="3">
                  <c:v>45.12</c:v>
                </c:pt>
                <c:pt idx="4">
                  <c:v>46.41</c:v>
                </c:pt>
              </c:numCache>
            </c:numRef>
          </c:val>
          <c:extLst xmlns:c16r2="http://schemas.microsoft.com/office/drawing/2015/06/chart">
            <c:ext xmlns:c16="http://schemas.microsoft.com/office/drawing/2014/chart" uri="{C3380CC4-5D6E-409C-BE32-E72D297353CC}">
              <c16:uniqueId val="{00000000-4376-4225-BBFD-3409CBE411D5}"/>
            </c:ext>
          </c:extLst>
        </c:ser>
        <c:dLbls>
          <c:showLegendKey val="0"/>
          <c:showVal val="0"/>
          <c:showCatName val="0"/>
          <c:showSerName val="0"/>
          <c:showPercent val="0"/>
          <c:showBubbleSize val="0"/>
        </c:dLbls>
        <c:gapWidth val="150"/>
        <c:axId val="102495744"/>
        <c:axId val="1024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376-4225-BBFD-3409CBE411D5}"/>
            </c:ext>
          </c:extLst>
        </c:ser>
        <c:dLbls>
          <c:showLegendKey val="0"/>
          <c:showVal val="0"/>
          <c:showCatName val="0"/>
          <c:showSerName val="0"/>
          <c:showPercent val="0"/>
          <c:showBubbleSize val="0"/>
        </c:dLbls>
        <c:marker val="1"/>
        <c:smooth val="0"/>
        <c:axId val="102495744"/>
        <c:axId val="102497664"/>
      </c:lineChart>
      <c:dateAx>
        <c:axId val="102495744"/>
        <c:scaling>
          <c:orientation val="minMax"/>
        </c:scaling>
        <c:delete val="1"/>
        <c:axPos val="b"/>
        <c:numFmt formatCode="ge" sourceLinked="1"/>
        <c:majorTickMark val="none"/>
        <c:minorTickMark val="none"/>
        <c:tickLblPos val="none"/>
        <c:crossAx val="102497664"/>
        <c:crosses val="autoZero"/>
        <c:auto val="1"/>
        <c:lblOffset val="100"/>
        <c:baseTimeUnit val="years"/>
      </c:dateAx>
      <c:valAx>
        <c:axId val="102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96.34</c:v>
                </c:pt>
                <c:pt idx="1">
                  <c:v>96.82</c:v>
                </c:pt>
                <c:pt idx="2">
                  <c:v>97.17</c:v>
                </c:pt>
                <c:pt idx="3">
                  <c:v>97.43</c:v>
                </c:pt>
                <c:pt idx="4">
                  <c:v>97.44</c:v>
                </c:pt>
              </c:numCache>
            </c:numRef>
          </c:val>
          <c:extLst xmlns:c16r2="http://schemas.microsoft.com/office/drawing/2015/06/chart">
            <c:ext xmlns:c16="http://schemas.microsoft.com/office/drawing/2014/chart" uri="{C3380CC4-5D6E-409C-BE32-E72D297353CC}">
              <c16:uniqueId val="{00000000-270E-4B9D-A961-21345ABA1921}"/>
            </c:ext>
          </c:extLst>
        </c:ser>
        <c:dLbls>
          <c:showLegendKey val="0"/>
          <c:showVal val="0"/>
          <c:showCatName val="0"/>
          <c:showSerName val="0"/>
          <c:showPercent val="0"/>
          <c:showBubbleSize val="0"/>
        </c:dLbls>
        <c:gapWidth val="150"/>
        <c:axId val="102537088"/>
        <c:axId val="1025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70E-4B9D-A961-21345ABA1921}"/>
            </c:ext>
          </c:extLst>
        </c:ser>
        <c:dLbls>
          <c:showLegendKey val="0"/>
          <c:showVal val="0"/>
          <c:showCatName val="0"/>
          <c:showSerName val="0"/>
          <c:showPercent val="0"/>
          <c:showBubbleSize val="0"/>
        </c:dLbls>
        <c:marker val="1"/>
        <c:smooth val="0"/>
        <c:axId val="102537088"/>
        <c:axId val="102551552"/>
      </c:lineChart>
      <c:dateAx>
        <c:axId val="102537088"/>
        <c:scaling>
          <c:orientation val="minMax"/>
        </c:scaling>
        <c:delete val="1"/>
        <c:axPos val="b"/>
        <c:numFmt formatCode="ge" sourceLinked="1"/>
        <c:majorTickMark val="none"/>
        <c:minorTickMark val="none"/>
        <c:tickLblPos val="none"/>
        <c:crossAx val="102551552"/>
        <c:crosses val="autoZero"/>
        <c:auto val="1"/>
        <c:lblOffset val="100"/>
        <c:baseTimeUnit val="years"/>
      </c:dateAx>
      <c:valAx>
        <c:axId val="102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96.74</c:v>
                </c:pt>
                <c:pt idx="1">
                  <c:v>88.47</c:v>
                </c:pt>
                <c:pt idx="2">
                  <c:v>87.1</c:v>
                </c:pt>
                <c:pt idx="3">
                  <c:v>87.22</c:v>
                </c:pt>
                <c:pt idx="4">
                  <c:v>86.08</c:v>
                </c:pt>
              </c:numCache>
            </c:numRef>
          </c:val>
          <c:extLst xmlns:c16r2="http://schemas.microsoft.com/office/drawing/2015/06/chart">
            <c:ext xmlns:c16="http://schemas.microsoft.com/office/drawing/2014/chart" uri="{C3380CC4-5D6E-409C-BE32-E72D297353CC}">
              <c16:uniqueId val="{00000000-521C-42FE-8157-4C28922859AF}"/>
            </c:ext>
          </c:extLst>
        </c:ser>
        <c:dLbls>
          <c:showLegendKey val="0"/>
          <c:showVal val="0"/>
          <c:showCatName val="0"/>
          <c:showSerName val="0"/>
          <c:showPercent val="0"/>
          <c:showBubbleSize val="0"/>
        </c:dLbls>
        <c:gapWidth val="150"/>
        <c:axId val="94652288"/>
        <c:axId val="946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521C-42FE-8157-4C28922859AF}"/>
            </c:ext>
          </c:extLst>
        </c:ser>
        <c:dLbls>
          <c:showLegendKey val="0"/>
          <c:showVal val="0"/>
          <c:showCatName val="0"/>
          <c:showSerName val="0"/>
          <c:showPercent val="0"/>
          <c:showBubbleSize val="0"/>
        </c:dLbls>
        <c:marker val="1"/>
        <c:smooth val="0"/>
        <c:axId val="94652288"/>
        <c:axId val="94658560"/>
      </c:lineChart>
      <c:dateAx>
        <c:axId val="94652288"/>
        <c:scaling>
          <c:orientation val="minMax"/>
        </c:scaling>
        <c:delete val="1"/>
        <c:axPos val="b"/>
        <c:numFmt formatCode="ge" sourceLinked="1"/>
        <c:majorTickMark val="none"/>
        <c:minorTickMark val="none"/>
        <c:tickLblPos val="none"/>
        <c:crossAx val="94658560"/>
        <c:crosses val="autoZero"/>
        <c:auto val="1"/>
        <c:lblOffset val="100"/>
        <c:baseTimeUnit val="years"/>
      </c:dateAx>
      <c:valAx>
        <c:axId val="9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12.41</c:v>
                </c:pt>
                <c:pt idx="1">
                  <c:v>29.78</c:v>
                </c:pt>
                <c:pt idx="2">
                  <c:v>31.67</c:v>
                </c:pt>
                <c:pt idx="3">
                  <c:v>33.85</c:v>
                </c:pt>
                <c:pt idx="4">
                  <c:v>36.1</c:v>
                </c:pt>
              </c:numCache>
            </c:numRef>
          </c:val>
          <c:extLst xmlns:c16r2="http://schemas.microsoft.com/office/drawing/2015/06/chart">
            <c:ext xmlns:c16="http://schemas.microsoft.com/office/drawing/2014/chart" uri="{C3380CC4-5D6E-409C-BE32-E72D297353CC}">
              <c16:uniqueId val="{00000000-1D42-4F44-BE1A-B81EF9C887E8}"/>
            </c:ext>
          </c:extLst>
        </c:ser>
        <c:dLbls>
          <c:showLegendKey val="0"/>
          <c:showVal val="0"/>
          <c:showCatName val="0"/>
          <c:showSerName val="0"/>
          <c:showPercent val="0"/>
          <c:showBubbleSize val="0"/>
        </c:dLbls>
        <c:gapWidth val="150"/>
        <c:axId val="94685440"/>
        <c:axId val="946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1D42-4F44-BE1A-B81EF9C887E8}"/>
            </c:ext>
          </c:extLst>
        </c:ser>
        <c:dLbls>
          <c:showLegendKey val="0"/>
          <c:showVal val="0"/>
          <c:showCatName val="0"/>
          <c:showSerName val="0"/>
          <c:showPercent val="0"/>
          <c:showBubbleSize val="0"/>
        </c:dLbls>
        <c:marker val="1"/>
        <c:smooth val="0"/>
        <c:axId val="94685440"/>
        <c:axId val="94695808"/>
      </c:lineChart>
      <c:dateAx>
        <c:axId val="94685440"/>
        <c:scaling>
          <c:orientation val="minMax"/>
        </c:scaling>
        <c:delete val="1"/>
        <c:axPos val="b"/>
        <c:numFmt formatCode="ge" sourceLinked="1"/>
        <c:majorTickMark val="none"/>
        <c:minorTickMark val="none"/>
        <c:tickLblPos val="none"/>
        <c:crossAx val="94695808"/>
        <c:crosses val="autoZero"/>
        <c:auto val="1"/>
        <c:lblOffset val="100"/>
        <c:baseTimeUnit val="years"/>
      </c:dateAx>
      <c:valAx>
        <c:axId val="946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7-49C3-A75D-5C756FE5DFA6}"/>
            </c:ext>
          </c:extLst>
        </c:ser>
        <c:dLbls>
          <c:showLegendKey val="0"/>
          <c:showVal val="0"/>
          <c:showCatName val="0"/>
          <c:showSerName val="0"/>
          <c:showPercent val="0"/>
          <c:showBubbleSize val="0"/>
        </c:dLbls>
        <c:gapWidth val="150"/>
        <c:axId val="94740864"/>
        <c:axId val="947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6A7-49C3-A75D-5C756FE5DFA6}"/>
            </c:ext>
          </c:extLst>
        </c:ser>
        <c:dLbls>
          <c:showLegendKey val="0"/>
          <c:showVal val="0"/>
          <c:showCatName val="0"/>
          <c:showSerName val="0"/>
          <c:showPercent val="0"/>
          <c:showBubbleSize val="0"/>
        </c:dLbls>
        <c:marker val="1"/>
        <c:smooth val="0"/>
        <c:axId val="94740864"/>
        <c:axId val="94742784"/>
      </c:lineChart>
      <c:dateAx>
        <c:axId val="94740864"/>
        <c:scaling>
          <c:orientation val="minMax"/>
        </c:scaling>
        <c:delete val="1"/>
        <c:axPos val="b"/>
        <c:numFmt formatCode="ge" sourceLinked="1"/>
        <c:majorTickMark val="none"/>
        <c:minorTickMark val="none"/>
        <c:tickLblPos val="none"/>
        <c:crossAx val="94742784"/>
        <c:crosses val="autoZero"/>
        <c:auto val="1"/>
        <c:lblOffset val="100"/>
        <c:baseTimeUnit val="years"/>
      </c:dateAx>
      <c:valAx>
        <c:axId val="947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137.93</c:v>
                </c:pt>
                <c:pt idx="1">
                  <c:v>270.27999999999997</c:v>
                </c:pt>
                <c:pt idx="2">
                  <c:v>211.18</c:v>
                </c:pt>
                <c:pt idx="3">
                  <c:v>215.33</c:v>
                </c:pt>
                <c:pt idx="4">
                  <c:v>183.68</c:v>
                </c:pt>
              </c:numCache>
            </c:numRef>
          </c:val>
          <c:extLst xmlns:c16r2="http://schemas.microsoft.com/office/drawing/2015/06/chart">
            <c:ext xmlns:c16="http://schemas.microsoft.com/office/drawing/2014/chart" uri="{C3380CC4-5D6E-409C-BE32-E72D297353CC}">
              <c16:uniqueId val="{00000000-B80F-4546-95DF-2F90F09EA559}"/>
            </c:ext>
          </c:extLst>
        </c:ser>
        <c:dLbls>
          <c:showLegendKey val="0"/>
          <c:showVal val="0"/>
          <c:showCatName val="0"/>
          <c:showSerName val="0"/>
          <c:showPercent val="0"/>
          <c:showBubbleSize val="0"/>
        </c:dLbls>
        <c:gapWidth val="150"/>
        <c:axId val="94786688"/>
        <c:axId val="947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B80F-4546-95DF-2F90F09EA559}"/>
            </c:ext>
          </c:extLst>
        </c:ser>
        <c:dLbls>
          <c:showLegendKey val="0"/>
          <c:showVal val="0"/>
          <c:showCatName val="0"/>
          <c:showSerName val="0"/>
          <c:showPercent val="0"/>
          <c:showBubbleSize val="0"/>
        </c:dLbls>
        <c:marker val="1"/>
        <c:smooth val="0"/>
        <c:axId val="94786688"/>
        <c:axId val="94788608"/>
      </c:lineChart>
      <c:dateAx>
        <c:axId val="94786688"/>
        <c:scaling>
          <c:orientation val="minMax"/>
        </c:scaling>
        <c:delete val="1"/>
        <c:axPos val="b"/>
        <c:numFmt formatCode="ge" sourceLinked="1"/>
        <c:majorTickMark val="none"/>
        <c:minorTickMark val="none"/>
        <c:tickLblPos val="none"/>
        <c:crossAx val="94788608"/>
        <c:crosses val="autoZero"/>
        <c:auto val="1"/>
        <c:lblOffset val="100"/>
        <c:baseTimeUnit val="years"/>
      </c:dateAx>
      <c:valAx>
        <c:axId val="947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44.79</c:v>
                </c:pt>
                <c:pt idx="1">
                  <c:v>0.67</c:v>
                </c:pt>
                <c:pt idx="2">
                  <c:v>-6.82</c:v>
                </c:pt>
                <c:pt idx="3">
                  <c:v>-25.48</c:v>
                </c:pt>
                <c:pt idx="4">
                  <c:v>-6.35</c:v>
                </c:pt>
              </c:numCache>
            </c:numRef>
          </c:val>
          <c:extLst xmlns:c16r2="http://schemas.microsoft.com/office/drawing/2015/06/chart">
            <c:ext xmlns:c16="http://schemas.microsoft.com/office/drawing/2014/chart" uri="{C3380CC4-5D6E-409C-BE32-E72D297353CC}">
              <c16:uniqueId val="{00000000-D0E0-4689-AC65-8F1AF5347ACF}"/>
            </c:ext>
          </c:extLst>
        </c:ser>
        <c:dLbls>
          <c:showLegendKey val="0"/>
          <c:showVal val="0"/>
          <c:showCatName val="0"/>
          <c:showSerName val="0"/>
          <c:showPercent val="0"/>
          <c:showBubbleSize val="0"/>
        </c:dLbls>
        <c:gapWidth val="150"/>
        <c:axId val="94819840"/>
        <c:axId val="948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D0E0-4689-AC65-8F1AF5347ACF}"/>
            </c:ext>
          </c:extLst>
        </c:ser>
        <c:dLbls>
          <c:showLegendKey val="0"/>
          <c:showVal val="0"/>
          <c:showCatName val="0"/>
          <c:showSerName val="0"/>
          <c:showPercent val="0"/>
          <c:showBubbleSize val="0"/>
        </c:dLbls>
        <c:marker val="1"/>
        <c:smooth val="0"/>
        <c:axId val="94819840"/>
        <c:axId val="94821760"/>
      </c:lineChart>
      <c:dateAx>
        <c:axId val="94819840"/>
        <c:scaling>
          <c:orientation val="minMax"/>
        </c:scaling>
        <c:delete val="1"/>
        <c:axPos val="b"/>
        <c:numFmt formatCode="ge" sourceLinked="1"/>
        <c:majorTickMark val="none"/>
        <c:minorTickMark val="none"/>
        <c:tickLblPos val="none"/>
        <c:crossAx val="94821760"/>
        <c:crosses val="autoZero"/>
        <c:auto val="1"/>
        <c:lblOffset val="100"/>
        <c:baseTimeUnit val="years"/>
      </c:dateAx>
      <c:valAx>
        <c:axId val="948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10722.12</c:v>
                </c:pt>
                <c:pt idx="1">
                  <c:v>10318.370000000001</c:v>
                </c:pt>
                <c:pt idx="2">
                  <c:v>9723.68</c:v>
                </c:pt>
                <c:pt idx="3">
                  <c:v>8821.41</c:v>
                </c:pt>
                <c:pt idx="4">
                  <c:v>8250.08</c:v>
                </c:pt>
              </c:numCache>
            </c:numRef>
          </c:val>
          <c:extLst xmlns:c16r2="http://schemas.microsoft.com/office/drawing/2015/06/chart">
            <c:ext xmlns:c16="http://schemas.microsoft.com/office/drawing/2014/chart" uri="{C3380CC4-5D6E-409C-BE32-E72D297353CC}">
              <c16:uniqueId val="{00000000-2B46-49D7-B0F1-2AF85E9622B0}"/>
            </c:ext>
          </c:extLst>
        </c:ser>
        <c:dLbls>
          <c:showLegendKey val="0"/>
          <c:showVal val="0"/>
          <c:showCatName val="0"/>
          <c:showSerName val="0"/>
          <c:showPercent val="0"/>
          <c:showBubbleSize val="0"/>
        </c:dLbls>
        <c:gapWidth val="150"/>
        <c:axId val="94851456"/>
        <c:axId val="948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B46-49D7-B0F1-2AF85E9622B0}"/>
            </c:ext>
          </c:extLst>
        </c:ser>
        <c:dLbls>
          <c:showLegendKey val="0"/>
          <c:showVal val="0"/>
          <c:showCatName val="0"/>
          <c:showSerName val="0"/>
          <c:showPercent val="0"/>
          <c:showBubbleSize val="0"/>
        </c:dLbls>
        <c:marker val="1"/>
        <c:smooth val="0"/>
        <c:axId val="94851456"/>
        <c:axId val="94853376"/>
      </c:lineChart>
      <c:dateAx>
        <c:axId val="94851456"/>
        <c:scaling>
          <c:orientation val="minMax"/>
        </c:scaling>
        <c:delete val="1"/>
        <c:axPos val="b"/>
        <c:numFmt formatCode="ge" sourceLinked="1"/>
        <c:majorTickMark val="none"/>
        <c:minorTickMark val="none"/>
        <c:tickLblPos val="none"/>
        <c:crossAx val="94853376"/>
        <c:crosses val="autoZero"/>
        <c:auto val="1"/>
        <c:lblOffset val="100"/>
        <c:baseTimeUnit val="years"/>
      </c:dateAx>
      <c:valAx>
        <c:axId val="94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10.59</c:v>
                </c:pt>
                <c:pt idx="1">
                  <c:v>11</c:v>
                </c:pt>
                <c:pt idx="2">
                  <c:v>12.65</c:v>
                </c:pt>
                <c:pt idx="3">
                  <c:v>12.36</c:v>
                </c:pt>
                <c:pt idx="4">
                  <c:v>13.43</c:v>
                </c:pt>
              </c:numCache>
            </c:numRef>
          </c:val>
          <c:extLst xmlns:c16r2="http://schemas.microsoft.com/office/drawing/2015/06/chart">
            <c:ext xmlns:c16="http://schemas.microsoft.com/office/drawing/2014/chart" uri="{C3380CC4-5D6E-409C-BE32-E72D297353CC}">
              <c16:uniqueId val="{00000000-B912-477D-A4A2-5F1D37ED9B5E}"/>
            </c:ext>
          </c:extLst>
        </c:ser>
        <c:dLbls>
          <c:showLegendKey val="0"/>
          <c:showVal val="0"/>
          <c:showCatName val="0"/>
          <c:showSerName val="0"/>
          <c:showPercent val="0"/>
          <c:showBubbleSize val="0"/>
        </c:dLbls>
        <c:gapWidth val="150"/>
        <c:axId val="94884608"/>
        <c:axId val="948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912-477D-A4A2-5F1D37ED9B5E}"/>
            </c:ext>
          </c:extLst>
        </c:ser>
        <c:dLbls>
          <c:showLegendKey val="0"/>
          <c:showVal val="0"/>
          <c:showCatName val="0"/>
          <c:showSerName val="0"/>
          <c:showPercent val="0"/>
          <c:showBubbleSize val="0"/>
        </c:dLbls>
        <c:marker val="1"/>
        <c:smooth val="0"/>
        <c:axId val="94884608"/>
        <c:axId val="94886528"/>
      </c:lineChart>
      <c:dateAx>
        <c:axId val="94884608"/>
        <c:scaling>
          <c:orientation val="minMax"/>
        </c:scaling>
        <c:delete val="1"/>
        <c:axPos val="b"/>
        <c:numFmt formatCode="ge" sourceLinked="1"/>
        <c:majorTickMark val="none"/>
        <c:minorTickMark val="none"/>
        <c:tickLblPos val="none"/>
        <c:crossAx val="94886528"/>
        <c:crosses val="autoZero"/>
        <c:auto val="1"/>
        <c:lblOffset val="100"/>
        <c:baseTimeUnit val="years"/>
      </c:dateAx>
      <c:valAx>
        <c:axId val="94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1113.73</c:v>
                </c:pt>
                <c:pt idx="1">
                  <c:v>1065.06</c:v>
                </c:pt>
                <c:pt idx="2">
                  <c:v>911.86</c:v>
                </c:pt>
                <c:pt idx="3">
                  <c:v>940.5</c:v>
                </c:pt>
                <c:pt idx="4">
                  <c:v>866.43</c:v>
                </c:pt>
              </c:numCache>
            </c:numRef>
          </c:val>
          <c:extLst xmlns:c16r2="http://schemas.microsoft.com/office/drawing/2015/06/chart">
            <c:ext xmlns:c16="http://schemas.microsoft.com/office/drawing/2014/chart" uri="{C3380CC4-5D6E-409C-BE32-E72D297353CC}">
              <c16:uniqueId val="{00000000-6F3C-48D5-BDEC-0CBD0C75E475}"/>
            </c:ext>
          </c:extLst>
        </c:ser>
        <c:dLbls>
          <c:showLegendKey val="0"/>
          <c:showVal val="0"/>
          <c:showCatName val="0"/>
          <c:showSerName val="0"/>
          <c:showPercent val="0"/>
          <c:showBubbleSize val="0"/>
        </c:dLbls>
        <c:gapWidth val="150"/>
        <c:axId val="102466688"/>
        <c:axId val="1024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F3C-48D5-BDEC-0CBD0C75E475}"/>
            </c:ext>
          </c:extLst>
        </c:ser>
        <c:dLbls>
          <c:showLegendKey val="0"/>
          <c:showVal val="0"/>
          <c:showCatName val="0"/>
          <c:showSerName val="0"/>
          <c:showPercent val="0"/>
          <c:showBubbleSize val="0"/>
        </c:dLbls>
        <c:marker val="1"/>
        <c:smooth val="0"/>
        <c:axId val="102466688"/>
        <c:axId val="102468608"/>
      </c:lineChart>
      <c:dateAx>
        <c:axId val="102466688"/>
        <c:scaling>
          <c:orientation val="minMax"/>
        </c:scaling>
        <c:delete val="1"/>
        <c:axPos val="b"/>
        <c:numFmt formatCode="ge" sourceLinked="1"/>
        <c:majorTickMark val="none"/>
        <c:minorTickMark val="none"/>
        <c:tickLblPos val="none"/>
        <c:crossAx val="102468608"/>
        <c:crosses val="autoZero"/>
        <c:auto val="1"/>
        <c:lblOffset val="100"/>
        <c:baseTimeUnit val="years"/>
      </c:dateAx>
      <c:valAx>
        <c:axId val="1024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仙台市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1060545</v>
      </c>
      <c r="AM8" s="50"/>
      <c r="AN8" s="50"/>
      <c r="AO8" s="50"/>
      <c r="AP8" s="50"/>
      <c r="AQ8" s="50"/>
      <c r="AR8" s="50"/>
      <c r="AS8" s="50"/>
      <c r="AT8" s="45">
        <f>データ!T6</f>
        <v>786.3</v>
      </c>
      <c r="AU8" s="45"/>
      <c r="AV8" s="45"/>
      <c r="AW8" s="45"/>
      <c r="AX8" s="45"/>
      <c r="AY8" s="45"/>
      <c r="AZ8" s="45"/>
      <c r="BA8" s="45"/>
      <c r="BB8" s="45">
        <f>データ!U6</f>
        <v>1348.78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51.57</v>
      </c>
      <c r="J10" s="45"/>
      <c r="K10" s="45"/>
      <c r="L10" s="45"/>
      <c r="M10" s="45"/>
      <c r="N10" s="45"/>
      <c r="O10" s="45"/>
      <c r="P10" s="45">
        <f>データ!P6</f>
        <v>0.51</v>
      </c>
      <c r="Q10" s="45"/>
      <c r="R10" s="45"/>
      <c r="S10" s="45"/>
      <c r="T10" s="45"/>
      <c r="U10" s="45"/>
      <c r="V10" s="45"/>
      <c r="W10" s="45">
        <f>データ!Q6</f>
        <v>76.72</v>
      </c>
      <c r="X10" s="45"/>
      <c r="Y10" s="45"/>
      <c r="Z10" s="45"/>
      <c r="AA10" s="45"/>
      <c r="AB10" s="45"/>
      <c r="AC10" s="45"/>
      <c r="AD10" s="50">
        <f>データ!R6</f>
        <v>1882</v>
      </c>
      <c r="AE10" s="50"/>
      <c r="AF10" s="50"/>
      <c r="AG10" s="50"/>
      <c r="AH10" s="50"/>
      <c r="AI10" s="50"/>
      <c r="AJ10" s="50"/>
      <c r="AK10" s="2"/>
      <c r="AL10" s="50">
        <f>データ!V6</f>
        <v>5397</v>
      </c>
      <c r="AM10" s="50"/>
      <c r="AN10" s="50"/>
      <c r="AO10" s="50"/>
      <c r="AP10" s="50"/>
      <c r="AQ10" s="50"/>
      <c r="AR10" s="50"/>
      <c r="AS10" s="50"/>
      <c r="AT10" s="45">
        <f>データ!W6</f>
        <v>3.66</v>
      </c>
      <c r="AU10" s="45"/>
      <c r="AV10" s="45"/>
      <c r="AW10" s="45"/>
      <c r="AX10" s="45"/>
      <c r="AY10" s="45"/>
      <c r="AZ10" s="45"/>
      <c r="BA10" s="45"/>
      <c r="BB10" s="45">
        <f>データ!X6</f>
        <v>1474.59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3jYtG4/cF00i12XNIUZrxLT2zdiny7RY17kGTMHaJXn8zdzFr3s8W8peaYwt76YFNYYXnyDMUFoQZehvzSzTGQ==" saltValue="5N0Ki13guqr6CxPkZvGb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41009</v>
      </c>
      <c r="D6" s="33">
        <f t="shared" si="3"/>
        <v>46</v>
      </c>
      <c r="E6" s="33">
        <f t="shared" si="3"/>
        <v>17</v>
      </c>
      <c r="F6" s="33">
        <f t="shared" si="3"/>
        <v>5</v>
      </c>
      <c r="G6" s="33">
        <f t="shared" si="3"/>
        <v>0</v>
      </c>
      <c r="H6" s="33" t="str">
        <f t="shared" si="3"/>
        <v>宮城県　仙台市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51.57</v>
      </c>
      <c r="P6" s="34">
        <f t="shared" si="3"/>
        <v>0.51</v>
      </c>
      <c r="Q6" s="34">
        <f t="shared" si="3"/>
        <v>76.72</v>
      </c>
      <c r="R6" s="34">
        <f t="shared" si="3"/>
        <v>1882</v>
      </c>
      <c r="S6" s="34">
        <f t="shared" si="3"/>
        <v>1060545</v>
      </c>
      <c r="T6" s="34">
        <f t="shared" si="3"/>
        <v>786.3</v>
      </c>
      <c r="U6" s="34">
        <f t="shared" si="3"/>
        <v>1348.78</v>
      </c>
      <c r="V6" s="34">
        <f t="shared" si="3"/>
        <v>5397</v>
      </c>
      <c r="W6" s="34">
        <f t="shared" si="3"/>
        <v>3.66</v>
      </c>
      <c r="X6" s="34">
        <f t="shared" si="3"/>
        <v>1474.59</v>
      </c>
      <c r="Y6" s="35">
        <f>IF(Y7="",NA(),Y7)</f>
        <v>96.74</v>
      </c>
      <c r="Z6" s="35">
        <f t="shared" ref="Z6:AH6" si="4">IF(Z7="",NA(),Z7)</f>
        <v>88.47</v>
      </c>
      <c r="AA6" s="35">
        <f t="shared" si="4"/>
        <v>87.1</v>
      </c>
      <c r="AB6" s="35">
        <f t="shared" si="4"/>
        <v>87.22</v>
      </c>
      <c r="AC6" s="35">
        <f t="shared" si="4"/>
        <v>86.08</v>
      </c>
      <c r="AD6" s="35">
        <f t="shared" si="4"/>
        <v>93.62</v>
      </c>
      <c r="AE6" s="35">
        <f t="shared" si="4"/>
        <v>97.53</v>
      </c>
      <c r="AF6" s="35">
        <f t="shared" si="4"/>
        <v>99.64</v>
      </c>
      <c r="AG6" s="35">
        <f t="shared" si="4"/>
        <v>99.66</v>
      </c>
      <c r="AH6" s="35">
        <f t="shared" si="4"/>
        <v>100.95</v>
      </c>
      <c r="AI6" s="34" t="str">
        <f>IF(AI7="","",IF(AI7="-","【-】","【"&amp;SUBSTITUTE(TEXT(AI7,"#,##0.00"),"-","△")&amp;"】"))</f>
        <v>【100.96】</v>
      </c>
      <c r="AJ6" s="35">
        <f>IF(AJ7="",NA(),AJ7)</f>
        <v>137.93</v>
      </c>
      <c r="AK6" s="35">
        <f t="shared" ref="AK6:AS6" si="5">IF(AK7="",NA(),AK7)</f>
        <v>270.27999999999997</v>
      </c>
      <c r="AL6" s="35">
        <f t="shared" si="5"/>
        <v>211.18</v>
      </c>
      <c r="AM6" s="35">
        <f t="shared" si="5"/>
        <v>215.33</v>
      </c>
      <c r="AN6" s="35">
        <f t="shared" si="5"/>
        <v>183.68</v>
      </c>
      <c r="AO6" s="35">
        <f t="shared" si="5"/>
        <v>280.08</v>
      </c>
      <c r="AP6" s="35">
        <f t="shared" si="5"/>
        <v>223.09</v>
      </c>
      <c r="AQ6" s="35">
        <f t="shared" si="5"/>
        <v>214.61</v>
      </c>
      <c r="AR6" s="35">
        <f t="shared" si="5"/>
        <v>225.39</v>
      </c>
      <c r="AS6" s="35">
        <f t="shared" si="5"/>
        <v>224.04</v>
      </c>
      <c r="AT6" s="34" t="str">
        <f>IF(AT7="","",IF(AT7="-","【-】","【"&amp;SUBSTITUTE(TEXT(AT7,"#,##0.00"),"-","△")&amp;"】"))</f>
        <v>【198.51】</v>
      </c>
      <c r="AU6" s="35">
        <f>IF(AU7="",NA(),AU7)</f>
        <v>44.79</v>
      </c>
      <c r="AV6" s="35">
        <f t="shared" ref="AV6:BD6" si="6">IF(AV7="",NA(),AV7)</f>
        <v>0.67</v>
      </c>
      <c r="AW6" s="35">
        <f t="shared" si="6"/>
        <v>-6.82</v>
      </c>
      <c r="AX6" s="35">
        <f t="shared" si="6"/>
        <v>-25.48</v>
      </c>
      <c r="AY6" s="35">
        <f t="shared" si="6"/>
        <v>-6.35</v>
      </c>
      <c r="AZ6" s="35">
        <f t="shared" si="6"/>
        <v>124.2</v>
      </c>
      <c r="BA6" s="35">
        <f t="shared" si="6"/>
        <v>33.03</v>
      </c>
      <c r="BB6" s="35">
        <f t="shared" si="6"/>
        <v>29.45</v>
      </c>
      <c r="BC6" s="35">
        <f t="shared" si="6"/>
        <v>31.84</v>
      </c>
      <c r="BD6" s="35">
        <f t="shared" si="6"/>
        <v>29.91</v>
      </c>
      <c r="BE6" s="34" t="str">
        <f>IF(BE7="","",IF(BE7="-","【-】","【"&amp;SUBSTITUTE(TEXT(BE7,"#,##0.00"),"-","△")&amp;"】"))</f>
        <v>【32.86】</v>
      </c>
      <c r="BF6" s="35">
        <f>IF(BF7="",NA(),BF7)</f>
        <v>10722.12</v>
      </c>
      <c r="BG6" s="35">
        <f t="shared" ref="BG6:BO6" si="7">IF(BG7="",NA(),BG7)</f>
        <v>10318.370000000001</v>
      </c>
      <c r="BH6" s="35">
        <f t="shared" si="7"/>
        <v>9723.68</v>
      </c>
      <c r="BI6" s="35">
        <f t="shared" si="7"/>
        <v>8821.41</v>
      </c>
      <c r="BJ6" s="35">
        <f t="shared" si="7"/>
        <v>8250.08</v>
      </c>
      <c r="BK6" s="35">
        <f t="shared" si="7"/>
        <v>1126.77</v>
      </c>
      <c r="BL6" s="35">
        <f t="shared" si="7"/>
        <v>1044.8</v>
      </c>
      <c r="BM6" s="35">
        <f t="shared" si="7"/>
        <v>1081.8</v>
      </c>
      <c r="BN6" s="35">
        <f t="shared" si="7"/>
        <v>974.93</v>
      </c>
      <c r="BO6" s="35">
        <f t="shared" si="7"/>
        <v>855.8</v>
      </c>
      <c r="BP6" s="34" t="str">
        <f>IF(BP7="","",IF(BP7="-","【-】","【"&amp;SUBSTITUTE(TEXT(BP7,"#,##0.00"),"-","△")&amp;"】"))</f>
        <v>【814.89】</v>
      </c>
      <c r="BQ6" s="35">
        <f>IF(BQ7="",NA(),BQ7)</f>
        <v>10.59</v>
      </c>
      <c r="BR6" s="35">
        <f t="shared" ref="BR6:BZ6" si="8">IF(BR7="",NA(),BR7)</f>
        <v>11</v>
      </c>
      <c r="BS6" s="35">
        <f t="shared" si="8"/>
        <v>12.65</v>
      </c>
      <c r="BT6" s="35">
        <f t="shared" si="8"/>
        <v>12.36</v>
      </c>
      <c r="BU6" s="35">
        <f t="shared" si="8"/>
        <v>13.43</v>
      </c>
      <c r="BV6" s="35">
        <f t="shared" si="8"/>
        <v>50.9</v>
      </c>
      <c r="BW6" s="35">
        <f t="shared" si="8"/>
        <v>50.82</v>
      </c>
      <c r="BX6" s="35">
        <f t="shared" si="8"/>
        <v>52.19</v>
      </c>
      <c r="BY6" s="35">
        <f t="shared" si="8"/>
        <v>55.32</v>
      </c>
      <c r="BZ6" s="35">
        <f t="shared" si="8"/>
        <v>59.8</v>
      </c>
      <c r="CA6" s="34" t="str">
        <f>IF(CA7="","",IF(CA7="-","【-】","【"&amp;SUBSTITUTE(TEXT(CA7,"#,##0.00"),"-","△")&amp;"】"))</f>
        <v>【60.64】</v>
      </c>
      <c r="CB6" s="35">
        <f>IF(CB7="",NA(),CB7)</f>
        <v>1113.73</v>
      </c>
      <c r="CC6" s="35">
        <f t="shared" ref="CC6:CK6" si="9">IF(CC7="",NA(),CC7)</f>
        <v>1065.06</v>
      </c>
      <c r="CD6" s="35">
        <f t="shared" si="9"/>
        <v>911.86</v>
      </c>
      <c r="CE6" s="35">
        <f t="shared" si="9"/>
        <v>940.5</v>
      </c>
      <c r="CF6" s="35">
        <f t="shared" si="9"/>
        <v>866.43</v>
      </c>
      <c r="CG6" s="35">
        <f t="shared" si="9"/>
        <v>293.27</v>
      </c>
      <c r="CH6" s="35">
        <f t="shared" si="9"/>
        <v>300.52</v>
      </c>
      <c r="CI6" s="35">
        <f t="shared" si="9"/>
        <v>296.14</v>
      </c>
      <c r="CJ6" s="35">
        <f t="shared" si="9"/>
        <v>283.17</v>
      </c>
      <c r="CK6" s="35">
        <f t="shared" si="9"/>
        <v>263.76</v>
      </c>
      <c r="CL6" s="34" t="str">
        <f>IF(CL7="","",IF(CL7="-","【-】","【"&amp;SUBSTITUTE(TEXT(CL7,"#,##0.00"),"-","△")&amp;"】"))</f>
        <v>【255.52】</v>
      </c>
      <c r="CM6" s="35">
        <f>IF(CM7="",NA(),CM7)</f>
        <v>47.5</v>
      </c>
      <c r="CN6" s="35">
        <f t="shared" ref="CN6:CV6" si="10">IF(CN7="",NA(),CN7)</f>
        <v>57.46</v>
      </c>
      <c r="CO6" s="35">
        <f t="shared" si="10"/>
        <v>57.46</v>
      </c>
      <c r="CP6" s="35">
        <f t="shared" si="10"/>
        <v>45.12</v>
      </c>
      <c r="CQ6" s="35">
        <f t="shared" si="10"/>
        <v>46.41</v>
      </c>
      <c r="CR6" s="35">
        <f t="shared" si="10"/>
        <v>53.78</v>
      </c>
      <c r="CS6" s="35">
        <f t="shared" si="10"/>
        <v>53.24</v>
      </c>
      <c r="CT6" s="35">
        <f t="shared" si="10"/>
        <v>52.31</v>
      </c>
      <c r="CU6" s="35">
        <f t="shared" si="10"/>
        <v>60.65</v>
      </c>
      <c r="CV6" s="35">
        <f t="shared" si="10"/>
        <v>51.75</v>
      </c>
      <c r="CW6" s="34" t="str">
        <f>IF(CW7="","",IF(CW7="-","【-】","【"&amp;SUBSTITUTE(TEXT(CW7,"#,##0.00"),"-","△")&amp;"】"))</f>
        <v>【52.49】</v>
      </c>
      <c r="CX6" s="35">
        <f>IF(CX7="",NA(),CX7)</f>
        <v>96.34</v>
      </c>
      <c r="CY6" s="35">
        <f t="shared" ref="CY6:DG6" si="11">IF(CY7="",NA(),CY7)</f>
        <v>96.82</v>
      </c>
      <c r="CZ6" s="35">
        <f t="shared" si="11"/>
        <v>97.17</v>
      </c>
      <c r="DA6" s="35">
        <f t="shared" si="11"/>
        <v>97.43</v>
      </c>
      <c r="DB6" s="35">
        <f t="shared" si="11"/>
        <v>97.44</v>
      </c>
      <c r="DC6" s="35">
        <f t="shared" si="11"/>
        <v>84.06</v>
      </c>
      <c r="DD6" s="35">
        <f t="shared" si="11"/>
        <v>84.07</v>
      </c>
      <c r="DE6" s="35">
        <f t="shared" si="11"/>
        <v>84.32</v>
      </c>
      <c r="DF6" s="35">
        <f t="shared" si="11"/>
        <v>84.58</v>
      </c>
      <c r="DG6" s="35">
        <f t="shared" si="11"/>
        <v>84.84</v>
      </c>
      <c r="DH6" s="34" t="str">
        <f>IF(DH7="","",IF(DH7="-","【-】","【"&amp;SUBSTITUTE(TEXT(DH7,"#,##0.00"),"-","△")&amp;"】"))</f>
        <v>【85.49】</v>
      </c>
      <c r="DI6" s="35">
        <f>IF(DI7="",NA(),DI7)</f>
        <v>12.41</v>
      </c>
      <c r="DJ6" s="35">
        <f t="shared" ref="DJ6:DR6" si="12">IF(DJ7="",NA(),DJ7)</f>
        <v>29.78</v>
      </c>
      <c r="DK6" s="35">
        <f t="shared" si="12"/>
        <v>31.67</v>
      </c>
      <c r="DL6" s="35">
        <f t="shared" si="12"/>
        <v>33.85</v>
      </c>
      <c r="DM6" s="35">
        <f t="shared" si="12"/>
        <v>36.1</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0.01</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41009</v>
      </c>
      <c r="D7" s="37">
        <v>46</v>
      </c>
      <c r="E7" s="37">
        <v>17</v>
      </c>
      <c r="F7" s="37">
        <v>5</v>
      </c>
      <c r="G7" s="37">
        <v>0</v>
      </c>
      <c r="H7" s="37" t="s">
        <v>108</v>
      </c>
      <c r="I7" s="37" t="s">
        <v>109</v>
      </c>
      <c r="J7" s="37" t="s">
        <v>110</v>
      </c>
      <c r="K7" s="37" t="s">
        <v>111</v>
      </c>
      <c r="L7" s="37" t="s">
        <v>112</v>
      </c>
      <c r="M7" s="37" t="s">
        <v>113</v>
      </c>
      <c r="N7" s="38" t="s">
        <v>114</v>
      </c>
      <c r="O7" s="38">
        <v>51.57</v>
      </c>
      <c r="P7" s="38">
        <v>0.51</v>
      </c>
      <c r="Q7" s="38">
        <v>76.72</v>
      </c>
      <c r="R7" s="38">
        <v>1882</v>
      </c>
      <c r="S7" s="38">
        <v>1060545</v>
      </c>
      <c r="T7" s="38">
        <v>786.3</v>
      </c>
      <c r="U7" s="38">
        <v>1348.78</v>
      </c>
      <c r="V7" s="38">
        <v>5397</v>
      </c>
      <c r="W7" s="38">
        <v>3.66</v>
      </c>
      <c r="X7" s="38">
        <v>1474.59</v>
      </c>
      <c r="Y7" s="38">
        <v>96.74</v>
      </c>
      <c r="Z7" s="38">
        <v>88.47</v>
      </c>
      <c r="AA7" s="38">
        <v>87.1</v>
      </c>
      <c r="AB7" s="38">
        <v>87.22</v>
      </c>
      <c r="AC7" s="38">
        <v>86.08</v>
      </c>
      <c r="AD7" s="38">
        <v>93.62</v>
      </c>
      <c r="AE7" s="38">
        <v>97.53</v>
      </c>
      <c r="AF7" s="38">
        <v>99.64</v>
      </c>
      <c r="AG7" s="38">
        <v>99.66</v>
      </c>
      <c r="AH7" s="38">
        <v>100.95</v>
      </c>
      <c r="AI7" s="38">
        <v>100.96</v>
      </c>
      <c r="AJ7" s="38">
        <v>137.93</v>
      </c>
      <c r="AK7" s="38">
        <v>270.27999999999997</v>
      </c>
      <c r="AL7" s="38">
        <v>211.18</v>
      </c>
      <c r="AM7" s="38">
        <v>215.33</v>
      </c>
      <c r="AN7" s="38">
        <v>183.68</v>
      </c>
      <c r="AO7" s="38">
        <v>280.08</v>
      </c>
      <c r="AP7" s="38">
        <v>223.09</v>
      </c>
      <c r="AQ7" s="38">
        <v>214.61</v>
      </c>
      <c r="AR7" s="38">
        <v>225.39</v>
      </c>
      <c r="AS7" s="38">
        <v>224.04</v>
      </c>
      <c r="AT7" s="38">
        <v>198.51</v>
      </c>
      <c r="AU7" s="38">
        <v>44.79</v>
      </c>
      <c r="AV7" s="38">
        <v>0.67</v>
      </c>
      <c r="AW7" s="38">
        <v>-6.82</v>
      </c>
      <c r="AX7" s="38">
        <v>-25.48</v>
      </c>
      <c r="AY7" s="38">
        <v>-6.35</v>
      </c>
      <c r="AZ7" s="38">
        <v>124.2</v>
      </c>
      <c r="BA7" s="38">
        <v>33.03</v>
      </c>
      <c r="BB7" s="38">
        <v>29.45</v>
      </c>
      <c r="BC7" s="38">
        <v>31.84</v>
      </c>
      <c r="BD7" s="38">
        <v>29.91</v>
      </c>
      <c r="BE7" s="38">
        <v>32.86</v>
      </c>
      <c r="BF7" s="38">
        <v>10722.12</v>
      </c>
      <c r="BG7" s="38">
        <v>10318.370000000001</v>
      </c>
      <c r="BH7" s="38">
        <v>9723.68</v>
      </c>
      <c r="BI7" s="38">
        <v>8821.41</v>
      </c>
      <c r="BJ7" s="38">
        <v>8250.08</v>
      </c>
      <c r="BK7" s="38">
        <v>1126.77</v>
      </c>
      <c r="BL7" s="38">
        <v>1044.8</v>
      </c>
      <c r="BM7" s="38">
        <v>1081.8</v>
      </c>
      <c r="BN7" s="38">
        <v>974.93</v>
      </c>
      <c r="BO7" s="38">
        <v>855.8</v>
      </c>
      <c r="BP7" s="38">
        <v>814.89</v>
      </c>
      <c r="BQ7" s="38">
        <v>10.59</v>
      </c>
      <c r="BR7" s="38">
        <v>11</v>
      </c>
      <c r="BS7" s="38">
        <v>12.65</v>
      </c>
      <c r="BT7" s="38">
        <v>12.36</v>
      </c>
      <c r="BU7" s="38">
        <v>13.43</v>
      </c>
      <c r="BV7" s="38">
        <v>50.9</v>
      </c>
      <c r="BW7" s="38">
        <v>50.82</v>
      </c>
      <c r="BX7" s="38">
        <v>52.19</v>
      </c>
      <c r="BY7" s="38">
        <v>55.32</v>
      </c>
      <c r="BZ7" s="38">
        <v>59.8</v>
      </c>
      <c r="CA7" s="38">
        <v>60.64</v>
      </c>
      <c r="CB7" s="38">
        <v>1113.73</v>
      </c>
      <c r="CC7" s="38">
        <v>1065.06</v>
      </c>
      <c r="CD7" s="38">
        <v>911.86</v>
      </c>
      <c r="CE7" s="38">
        <v>940.5</v>
      </c>
      <c r="CF7" s="38">
        <v>866.43</v>
      </c>
      <c r="CG7" s="38">
        <v>293.27</v>
      </c>
      <c r="CH7" s="38">
        <v>300.52</v>
      </c>
      <c r="CI7" s="38">
        <v>296.14</v>
      </c>
      <c r="CJ7" s="38">
        <v>283.17</v>
      </c>
      <c r="CK7" s="38">
        <v>263.76</v>
      </c>
      <c r="CL7" s="38">
        <v>255.52</v>
      </c>
      <c r="CM7" s="38">
        <v>47.5</v>
      </c>
      <c r="CN7" s="38">
        <v>57.46</v>
      </c>
      <c r="CO7" s="38">
        <v>57.46</v>
      </c>
      <c r="CP7" s="38">
        <v>45.12</v>
      </c>
      <c r="CQ7" s="38">
        <v>46.41</v>
      </c>
      <c r="CR7" s="38">
        <v>53.78</v>
      </c>
      <c r="CS7" s="38">
        <v>53.24</v>
      </c>
      <c r="CT7" s="38">
        <v>52.31</v>
      </c>
      <c r="CU7" s="38">
        <v>60.65</v>
      </c>
      <c r="CV7" s="38">
        <v>51.75</v>
      </c>
      <c r="CW7" s="38">
        <v>52.49</v>
      </c>
      <c r="CX7" s="38">
        <v>96.34</v>
      </c>
      <c r="CY7" s="38">
        <v>96.82</v>
      </c>
      <c r="CZ7" s="38">
        <v>97.17</v>
      </c>
      <c r="DA7" s="38">
        <v>97.43</v>
      </c>
      <c r="DB7" s="38">
        <v>97.44</v>
      </c>
      <c r="DC7" s="38">
        <v>84.06</v>
      </c>
      <c r="DD7" s="38">
        <v>84.07</v>
      </c>
      <c r="DE7" s="38">
        <v>84.32</v>
      </c>
      <c r="DF7" s="38">
        <v>84.58</v>
      </c>
      <c r="DG7" s="38">
        <v>84.84</v>
      </c>
      <c r="DH7" s="38">
        <v>85.49</v>
      </c>
      <c r="DI7" s="38">
        <v>12.41</v>
      </c>
      <c r="DJ7" s="38">
        <v>29.78</v>
      </c>
      <c r="DK7" s="38">
        <v>31.67</v>
      </c>
      <c r="DL7" s="38">
        <v>33.85</v>
      </c>
      <c r="DM7" s="38">
        <v>36.1</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0.01</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2019-01-24T04:12:00Z</cp:lastPrinted>
  <dcterms:created xsi:type="dcterms:W3CDTF">2018-12-03T08:54:44Z</dcterms:created>
  <dcterms:modified xsi:type="dcterms:W3CDTF">2019-01-24T04:12:03Z</dcterms:modified>
  <cp:category/>
</cp:coreProperties>
</file>