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HnwAGWYSou0TZop0uTp6VHakgjZ8/CwFx2t5xKtSP+cWc+cK3H5l/pklvJm7oz4Zr4uQnXjZIum5usrawxjg==" workbookSaltValue="zB6VBR7EX0Yj78tRlYRLo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<sst xmlns="http://schemas.openxmlformats.org/spreadsheetml/2006/main" count="235" uniqueCount="123">
  <si>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</si>
  <si>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</si>
  <si>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</si>
  <si>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</si>
  <si>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</si>
  <si>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</si>
  <si>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</si>
  <si>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</si>
  <si>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</si>
  <si>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</si>
  <si>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</si>
  <si>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</si>
  <si>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</si>
  <si>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</si>
  <si>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</si>
  <si>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</si>
  <si>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</si>
  <si>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</si>
  <si>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</si>
  <si>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</si>
  <si>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</si>
  <si>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</si>
  <si>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</si>
  <si>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</si>
  <si>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</si>
  <si>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</si>
  <si>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</si>
  <si>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</si>
  <si>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</si>
  <si>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</si>
  <si>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</si>
  <si>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</si>
  <si>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</si>
  <si>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</si>
  <si>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</si>
  <si>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</si>
  <si>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</si>
  <si>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</si>
  <si>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</si>
  <si>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</si>
  <si>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</si>
  <si>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</si>
  <si>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</si>
  <si>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</si>
  <si>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</si>
  <si>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</si>
  <si>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</si>
  <si>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</si>
  <si>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</si>
  <si>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</si>
  <si>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</si>
  <si>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</si>
  <si>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</si>
  <si>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</si>
  <si>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</si>
  <si>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</si>
  <si>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</si>
  <si>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</si>
  <si>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</si>
  <si>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</si>
  <si>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</si>
  <si>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</si>
  <si>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</si>
  <si>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</si>
  <si>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</si>
  <si>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</si>
  <si>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</si>
  <si>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</si>
  <si>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</si>
  <si>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</si>
  <si>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</si>
  <si>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</si>
  <si>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</si>
  <si>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</si>
  <si>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</si>
  <si>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</si>
  <si>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</si>
  <si>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</si>
  <si>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</si>
  <si>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</si>
  <si>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</si>
  <si>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</si>
  <si>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</si>
  <si>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</si>
  <si>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</si>
  <si>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</si>
  <si>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</si>
  <si>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</si>
  <si>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</si>
  <si>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</si>
  <si>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</si>
  <si>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</si>
  <si>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</si>
  <si>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</si>
  <si>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</si>
  <si>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</si>
  <si>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</si>
  <si>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</si>
  <si>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</si>
  <si>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</si>
  <si>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</si>
  <si>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</si>
  <si>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</si>
  <si>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</si>
  <si>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</si>
  <si>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</si>
  <si>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</si>
  <si>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</si>
  <si>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</si>
  <si>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</si>
  <si>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</si>
  <si>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</si>
  <si>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</si>
  <si>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</si>
  <si>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</si>
  <si>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</si>
  <si>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</si>
  <si>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</si>
  <si>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</si>
  <si>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</si>
  <si>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⑤経費回収率や⑥汚水処理原価などでは類似団体と大きな差がありますが、当該補助金が含まれる①経常収支比率ではそれほど大きな差がない状況となっています。
④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この他、⑦施設利用率は、低い値で推移しており、より適正な施設規模について検討する必要があります。</t>
    <phoneticPr fontId="4"/>
  </si>
  <si>
    <t>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</si>
  <si>
    <t>法定耐用年数を超過した管渠が少ないことから、②管渠老朽化率及び③管渠改善率については、0に近い数値で推移しています。
ただし、類似団体と比較して①有形固定資産減価償却率が高くなっており、管渠以外の施設を中心に老朽化が一定程度進んでいる状況にあります。</t>
    <rPh sb="14" eb="15">
      <t>スク</t>
    </rPh>
    <rPh sb="45" eb="46">
      <t>チカ</t>
    </rPh>
    <rPh sb="47" eb="4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</si>
</sst>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4315-44E2-8D55-B60314F38827}"/>
            </c:ext>
          </c:extLst>
        </c:ser>
        <c:dLbls>
          <c:showLegendKey val="0"/>
          <c:showVal val="0"/>
          <c:showCatName val="0"/>
          <c:showSerName val="0"/>
          <c:showPercent val="0"/>
          <c:showBubbleSize val="0"/>
        </c:dLbls>
        <c:gapWidth val="150"/>
        <c:axId val="93771264"/>
        <c:axId val="937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315-44E2-8D55-B60314F38827}"/>
            </c:ext>
          </c:extLst>
        </c:ser>
        <c:dLbls>
          <c:showLegendKey val="0"/>
          <c:showVal val="0"/>
          <c:showCatName val="0"/>
          <c:showSerName val="0"/>
          <c:showPercent val="0"/>
          <c:showBubbleSize val="0"/>
        </c:dLbls>
        <c:marker val="1"/>
        <c:smooth val="0"/>
        <c:axId val="93771264"/>
        <c:axId val="93773184"/>
      </c:lineChart>
      <c:dateAx>
        <c:axId val="93771264"/>
        <c:scaling>
          <c:orientation val="minMax"/>
        </c:scaling>
        <c:delete val="1"/>
        <c:axPos val="b"/>
        <c:numFmt formatCode="ge" sourceLinked="1"/>
        <c:majorTickMark val="none"/>
        <c:minorTickMark val="none"/>
        <c:tickLblPos val="none"/>
        <c:crossAx val="93773184"/>
        <c:crosses val="autoZero"/>
        <c:auto val="1"/>
        <c:lblOffset val="100"/>
        <c:baseTimeUnit val="years"/>
      </c:dateAx>
      <c:valAx>
        <c:axId val="93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47.5</c:v>
                </c:pt>
                <c:pt idx="1">
                  <c:v>57.46</c:v>
                </c:pt>
                <c:pt idx="2">
                  <c:v>57.46</c:v>
                </c:pt>
                <c:pt idx="3">
                  <c:v>45.12</c:v>
                </c:pt>
                <c:pt idx="4">
                  <c:v>46.41</c:v>
                </c:pt>
              </c:numCache>
            </c:numRef>
          </c:val>
          <c:extLst xmlns:c16r2="http://schemas.microsoft.com/office/drawing/2015/06/chart">
            <c:ext xmlns:c16="http://schemas.microsoft.com/office/drawing/2014/chart" uri="{C3380CC4-5D6E-409C-BE32-E72D297353CC}">
              <c16:uniqueId val="{00000000-4376-4225-BBFD-3409CBE411D5}"/>
            </c:ext>
          </c:extLst>
        </c:ser>
        <c:dLbls>
          <c:showLegendKey val="0"/>
          <c:showVal val="0"/>
          <c:showCatName val="0"/>
          <c:showSerName val="0"/>
          <c:showPercent val="0"/>
          <c:showBubbleSize val="0"/>
        </c:dLbls>
        <c:gapWidth val="150"/>
        <c:axId val="102495744"/>
        <c:axId val="1024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376-4225-BBFD-3409CBE411D5}"/>
            </c:ext>
          </c:extLst>
        </c:ser>
        <c:dLbls>
          <c:showLegendKey val="0"/>
          <c:showVal val="0"/>
          <c:showCatName val="0"/>
          <c:showSerName val="0"/>
          <c:showPercent val="0"/>
          <c:showBubbleSize val="0"/>
        </c:dLbls>
        <c:marker val="1"/>
        <c:smooth val="0"/>
        <c:axId val="102495744"/>
        <c:axId val="102497664"/>
      </c:lineChart>
      <c:dateAx>
        <c:axId val="102495744"/>
        <c:scaling>
          <c:orientation val="minMax"/>
        </c:scaling>
        <c:delete val="1"/>
        <c:axPos val="b"/>
        <c:numFmt formatCode="ge" sourceLinked="1"/>
        <c:majorTickMark val="none"/>
        <c:minorTickMark val="none"/>
        <c:tickLblPos val="none"/>
        <c:crossAx val="102497664"/>
        <c:crosses val="autoZero"/>
        <c:auto val="1"/>
        <c:lblOffset val="100"/>
        <c:baseTimeUnit val="years"/>
      </c:dateAx>
      <c:valAx>
        <c:axId val="1024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96.34</c:v>
                </c:pt>
                <c:pt idx="1">
                  <c:v>96.82</c:v>
                </c:pt>
                <c:pt idx="2">
                  <c:v>97.17</c:v>
                </c:pt>
                <c:pt idx="3">
                  <c:v>97.43</c:v>
                </c:pt>
                <c:pt idx="4">
                  <c:v>97.44</c:v>
                </c:pt>
              </c:numCache>
            </c:numRef>
          </c:val>
          <c:extLst xmlns:c16r2="http://schemas.microsoft.com/office/drawing/2015/06/chart">
            <c:ext xmlns:c16="http://schemas.microsoft.com/office/drawing/2014/chart" uri="{C3380CC4-5D6E-409C-BE32-E72D297353CC}">
              <c16:uniqueId val="{00000000-270E-4B9D-A961-21345ABA1921}"/>
            </c:ext>
          </c:extLst>
        </c:ser>
        <c:dLbls>
          <c:showLegendKey val="0"/>
          <c:showVal val="0"/>
          <c:showCatName val="0"/>
          <c:showSerName val="0"/>
          <c:showPercent val="0"/>
          <c:showBubbleSize val="0"/>
        </c:dLbls>
        <c:gapWidth val="150"/>
        <c:axId val="102537088"/>
        <c:axId val="1025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70E-4B9D-A961-21345ABA1921}"/>
            </c:ext>
          </c:extLst>
        </c:ser>
        <c:dLbls>
          <c:showLegendKey val="0"/>
          <c:showVal val="0"/>
          <c:showCatName val="0"/>
          <c:showSerName val="0"/>
          <c:showPercent val="0"/>
          <c:showBubbleSize val="0"/>
        </c:dLbls>
        <c:marker val="1"/>
        <c:smooth val="0"/>
        <c:axId val="102537088"/>
        <c:axId val="102551552"/>
      </c:lineChart>
      <c:dateAx>
        <c:axId val="102537088"/>
        <c:scaling>
          <c:orientation val="minMax"/>
        </c:scaling>
        <c:delete val="1"/>
        <c:axPos val="b"/>
        <c:numFmt formatCode="ge" sourceLinked="1"/>
        <c:majorTickMark val="none"/>
        <c:minorTickMark val="none"/>
        <c:tickLblPos val="none"/>
        <c:crossAx val="102551552"/>
        <c:crosses val="autoZero"/>
        <c:auto val="1"/>
        <c:lblOffset val="100"/>
        <c:baseTimeUnit val="years"/>
      </c:dateAx>
      <c:valAx>
        <c:axId val="102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96.74</c:v>
                </c:pt>
                <c:pt idx="1">
                  <c:v>88.47</c:v>
                </c:pt>
                <c:pt idx="2">
                  <c:v>87.1</c:v>
                </c:pt>
                <c:pt idx="3">
                  <c:v>87.22</c:v>
                </c:pt>
                <c:pt idx="4">
                  <c:v>86.08</c:v>
                </c:pt>
              </c:numCache>
            </c:numRef>
          </c:val>
          <c:extLst xmlns:c16r2="http://schemas.microsoft.com/office/drawing/2015/06/chart">
            <c:ext xmlns:c16="http://schemas.microsoft.com/office/drawing/2014/chart" uri="{C3380CC4-5D6E-409C-BE32-E72D297353CC}">
              <c16:uniqueId val="{00000000-521C-42FE-8157-4C28922859AF}"/>
            </c:ext>
          </c:extLst>
        </c:ser>
        <c:dLbls>
          <c:showLegendKey val="0"/>
          <c:showVal val="0"/>
          <c:showCatName val="0"/>
          <c:showSerName val="0"/>
          <c:showPercent val="0"/>
          <c:showBubbleSize val="0"/>
        </c:dLbls>
        <c:gapWidth val="150"/>
        <c:axId val="94652288"/>
        <c:axId val="94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521C-42FE-8157-4C28922859AF}"/>
            </c:ext>
          </c:extLst>
        </c:ser>
        <c:dLbls>
          <c:showLegendKey val="0"/>
          <c:showVal val="0"/>
          <c:showCatName val="0"/>
          <c:showSerName val="0"/>
          <c:showPercent val="0"/>
          <c:showBubbleSize val="0"/>
        </c:dLbls>
        <c:marker val="1"/>
        <c:smooth val="0"/>
        <c:axId val="94652288"/>
        <c:axId val="94658560"/>
      </c:lineChart>
      <c:dateAx>
        <c:axId val="94652288"/>
        <c:scaling>
          <c:orientation val="minMax"/>
        </c:scaling>
        <c:delete val="1"/>
        <c:axPos val="b"/>
        <c:numFmt formatCode="ge" sourceLinked="1"/>
        <c:majorTickMark val="none"/>
        <c:minorTickMark val="none"/>
        <c:tickLblPos val="none"/>
        <c:crossAx val="94658560"/>
        <c:crosses val="autoZero"/>
        <c:auto val="1"/>
        <c:lblOffset val="100"/>
        <c:baseTimeUnit val="years"/>
      </c:dateAx>
      <c:valAx>
        <c:axId val="94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12.41</c:v>
                </c:pt>
                <c:pt idx="1">
                  <c:v>29.78</c:v>
                </c:pt>
                <c:pt idx="2">
                  <c:v>31.67</c:v>
                </c:pt>
                <c:pt idx="3">
                  <c:v>33.85</c:v>
                </c:pt>
                <c:pt idx="4">
                  <c:v>36.1</c:v>
                </c:pt>
              </c:numCache>
            </c:numRef>
          </c:val>
          <c:extLst xmlns:c16r2="http://schemas.microsoft.com/office/drawing/2015/06/chart">
            <c:ext xmlns:c16="http://schemas.microsoft.com/office/drawing/2014/chart" uri="{C3380CC4-5D6E-409C-BE32-E72D297353CC}">
              <c16:uniqueId val="{00000000-1D42-4F44-BE1A-B81EF9C887E8}"/>
            </c:ext>
          </c:extLst>
        </c:ser>
        <c:dLbls>
          <c:showLegendKey val="0"/>
          <c:showVal val="0"/>
          <c:showCatName val="0"/>
          <c:showSerName val="0"/>
          <c:showPercent val="0"/>
          <c:showBubbleSize val="0"/>
        </c:dLbls>
        <c:gapWidth val="150"/>
        <c:axId val="94685440"/>
        <c:axId val="946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1D42-4F44-BE1A-B81EF9C887E8}"/>
            </c:ext>
          </c:extLst>
        </c:ser>
        <c:dLbls>
          <c:showLegendKey val="0"/>
          <c:showVal val="0"/>
          <c:showCatName val="0"/>
          <c:showSerName val="0"/>
          <c:showPercent val="0"/>
          <c:showBubbleSize val="0"/>
        </c:dLbls>
        <c:marker val="1"/>
        <c:smooth val="0"/>
        <c:axId val="94685440"/>
        <c:axId val="94695808"/>
      </c:lineChart>
      <c:dateAx>
        <c:axId val="94685440"/>
        <c:scaling>
          <c:orientation val="minMax"/>
        </c:scaling>
        <c:delete val="1"/>
        <c:axPos val="b"/>
        <c:numFmt formatCode="ge" sourceLinked="1"/>
        <c:majorTickMark val="none"/>
        <c:minorTickMark val="none"/>
        <c:tickLblPos val="none"/>
        <c:crossAx val="94695808"/>
        <c:crosses val="autoZero"/>
        <c:auto val="1"/>
        <c:lblOffset val="100"/>
        <c:baseTimeUnit val="years"/>
      </c:dateAx>
      <c:valAx>
        <c:axId val="946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7-49C3-A75D-5C756FE5DFA6}"/>
            </c:ext>
          </c:extLst>
        </c:ser>
        <c:dLbls>
          <c:showLegendKey val="0"/>
          <c:showVal val="0"/>
          <c:showCatName val="0"/>
          <c:showSerName val="0"/>
          <c:showPercent val="0"/>
          <c:showBubbleSize val="0"/>
        </c:dLbls>
        <c:gapWidth val="150"/>
        <c:axId val="94740864"/>
        <c:axId val="947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6A7-49C3-A75D-5C756FE5DFA6}"/>
            </c:ext>
          </c:extLst>
        </c:ser>
        <c:dLbls>
          <c:showLegendKey val="0"/>
          <c:showVal val="0"/>
          <c:showCatName val="0"/>
          <c:showSerName val="0"/>
          <c:showPercent val="0"/>
          <c:showBubbleSize val="0"/>
        </c:dLbls>
        <c:marker val="1"/>
        <c:smooth val="0"/>
        <c:axId val="94740864"/>
        <c:axId val="94742784"/>
      </c:lineChart>
      <c:dateAx>
        <c:axId val="94740864"/>
        <c:scaling>
          <c:orientation val="minMax"/>
        </c:scaling>
        <c:delete val="1"/>
        <c:axPos val="b"/>
        <c:numFmt formatCode="ge" sourceLinked="1"/>
        <c:majorTickMark val="none"/>
        <c:minorTickMark val="none"/>
        <c:tickLblPos val="none"/>
        <c:crossAx val="94742784"/>
        <c:crosses val="autoZero"/>
        <c:auto val="1"/>
        <c:lblOffset val="100"/>
        <c:baseTimeUnit val="years"/>
      </c:dateAx>
      <c:valAx>
        <c:axId val="94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137.93</c:v>
                </c:pt>
                <c:pt idx="1">
                  <c:v>270.27999999999997</c:v>
                </c:pt>
                <c:pt idx="2">
                  <c:v>211.18</c:v>
                </c:pt>
                <c:pt idx="3">
                  <c:v>215.33</c:v>
                </c:pt>
                <c:pt idx="4">
                  <c:v>183.68</c:v>
                </c:pt>
              </c:numCache>
            </c:numRef>
          </c:val>
          <c:extLst xmlns:c16r2="http://schemas.microsoft.com/office/drawing/2015/06/chart">
            <c:ext xmlns:c16="http://schemas.microsoft.com/office/drawing/2014/chart" uri="{C3380CC4-5D6E-409C-BE32-E72D297353CC}">
              <c16:uniqueId val="{00000000-B80F-4546-95DF-2F90F09EA559}"/>
            </c:ext>
          </c:extLst>
        </c:ser>
        <c:dLbls>
          <c:showLegendKey val="0"/>
          <c:showVal val="0"/>
          <c:showCatName val="0"/>
          <c:showSerName val="0"/>
          <c:showPercent val="0"/>
          <c:showBubbleSize val="0"/>
        </c:dLbls>
        <c:gapWidth val="150"/>
        <c:axId val="94786688"/>
        <c:axId val="94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B80F-4546-95DF-2F90F09EA559}"/>
            </c:ext>
          </c:extLst>
        </c:ser>
        <c:dLbls>
          <c:showLegendKey val="0"/>
          <c:showVal val="0"/>
          <c:showCatName val="0"/>
          <c:showSerName val="0"/>
          <c:showPercent val="0"/>
          <c:showBubbleSize val="0"/>
        </c:dLbls>
        <c:marker val="1"/>
        <c:smooth val="0"/>
        <c:axId val="94786688"/>
        <c:axId val="94788608"/>
      </c:lineChart>
      <c:dateAx>
        <c:axId val="94786688"/>
        <c:scaling>
          <c:orientation val="minMax"/>
        </c:scaling>
        <c:delete val="1"/>
        <c:axPos val="b"/>
        <c:numFmt formatCode="ge" sourceLinked="1"/>
        <c:majorTickMark val="none"/>
        <c:minorTickMark val="none"/>
        <c:tickLblPos val="none"/>
        <c:crossAx val="94788608"/>
        <c:crosses val="autoZero"/>
        <c:auto val="1"/>
        <c:lblOffset val="100"/>
        <c:baseTimeUnit val="years"/>
      </c:dateAx>
      <c:valAx>
        <c:axId val="94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44.79</c:v>
                </c:pt>
                <c:pt idx="1">
                  <c:v>0.67</c:v>
                </c:pt>
                <c:pt idx="2">
                  <c:v>-6.82</c:v>
                </c:pt>
                <c:pt idx="3">
                  <c:v>-25.48</c:v>
                </c:pt>
                <c:pt idx="4">
                  <c:v>-6.35</c:v>
                </c:pt>
              </c:numCache>
            </c:numRef>
          </c:val>
          <c:extLst xmlns:c16r2="http://schemas.microsoft.com/office/drawing/2015/06/chart">
            <c:ext xmlns:c16="http://schemas.microsoft.com/office/drawing/2014/chart" uri="{C3380CC4-5D6E-409C-BE32-E72D297353CC}">
              <c16:uniqueId val="{00000000-D0E0-4689-AC65-8F1AF5347ACF}"/>
            </c:ext>
          </c:extLst>
        </c:ser>
        <c:dLbls>
          <c:showLegendKey val="0"/>
          <c:showVal val="0"/>
          <c:showCatName val="0"/>
          <c:showSerName val="0"/>
          <c:showPercent val="0"/>
          <c:showBubbleSize val="0"/>
        </c:dLbls>
        <c:gapWidth val="150"/>
        <c:axId val="94819840"/>
        <c:axId val="948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D0E0-4689-AC65-8F1AF5347ACF}"/>
            </c:ext>
          </c:extLst>
        </c:ser>
        <c:dLbls>
          <c:showLegendKey val="0"/>
          <c:showVal val="0"/>
          <c:showCatName val="0"/>
          <c:showSerName val="0"/>
          <c:showPercent val="0"/>
          <c:showBubbleSize val="0"/>
        </c:dLbls>
        <c:marker val="1"/>
        <c:smooth val="0"/>
        <c:axId val="94819840"/>
        <c:axId val="94821760"/>
      </c:lineChart>
      <c:dateAx>
        <c:axId val="94819840"/>
        <c:scaling>
          <c:orientation val="minMax"/>
        </c:scaling>
        <c:delete val="1"/>
        <c:axPos val="b"/>
        <c:numFmt formatCode="ge" sourceLinked="1"/>
        <c:majorTickMark val="none"/>
        <c:minorTickMark val="none"/>
        <c:tickLblPos val="none"/>
        <c:crossAx val="94821760"/>
        <c:crosses val="autoZero"/>
        <c:auto val="1"/>
        <c:lblOffset val="100"/>
        <c:baseTimeUnit val="years"/>
      </c:dateAx>
      <c:valAx>
        <c:axId val="94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10722.12</c:v>
                </c:pt>
                <c:pt idx="1">
                  <c:v>10318.370000000001</c:v>
                </c:pt>
                <c:pt idx="2">
                  <c:v>9723.68</c:v>
                </c:pt>
                <c:pt idx="3">
                  <c:v>8821.41</c:v>
                </c:pt>
                <c:pt idx="4">
                  <c:v>8250.08</c:v>
                </c:pt>
              </c:numCache>
            </c:numRef>
          </c:val>
          <c:extLst xmlns:c16r2="http://schemas.microsoft.com/office/drawing/2015/06/chart">
            <c:ext xmlns:c16="http://schemas.microsoft.com/office/drawing/2014/chart" uri="{C3380CC4-5D6E-409C-BE32-E72D297353CC}">
              <c16:uniqueId val="{00000000-2B46-49D7-B0F1-2AF85E9622B0}"/>
            </c:ext>
          </c:extLst>
        </c:ser>
        <c:dLbls>
          <c:showLegendKey val="0"/>
          <c:showVal val="0"/>
          <c:showCatName val="0"/>
          <c:showSerName val="0"/>
          <c:showPercent val="0"/>
          <c:showBubbleSize val="0"/>
        </c:dLbls>
        <c:gapWidth val="150"/>
        <c:axId val="94851456"/>
        <c:axId val="948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B46-49D7-B0F1-2AF85E9622B0}"/>
            </c:ext>
          </c:extLst>
        </c:ser>
        <c:dLbls>
          <c:showLegendKey val="0"/>
          <c:showVal val="0"/>
          <c:showCatName val="0"/>
          <c:showSerName val="0"/>
          <c:showPercent val="0"/>
          <c:showBubbleSize val="0"/>
        </c:dLbls>
        <c:marker val="1"/>
        <c:smooth val="0"/>
        <c:axId val="94851456"/>
        <c:axId val="94853376"/>
      </c:lineChart>
      <c:dateAx>
        <c:axId val="94851456"/>
        <c:scaling>
          <c:orientation val="minMax"/>
        </c:scaling>
        <c:delete val="1"/>
        <c:axPos val="b"/>
        <c:numFmt formatCode="ge" sourceLinked="1"/>
        <c:majorTickMark val="none"/>
        <c:minorTickMark val="none"/>
        <c:tickLblPos val="none"/>
        <c:crossAx val="94853376"/>
        <c:crosses val="autoZero"/>
        <c:auto val="1"/>
        <c:lblOffset val="100"/>
        <c:baseTimeUnit val="years"/>
      </c:dateAx>
      <c:valAx>
        <c:axId val="94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10.59</c:v>
                </c:pt>
                <c:pt idx="1">
                  <c:v>11</c:v>
                </c:pt>
                <c:pt idx="2">
                  <c:v>12.65</c:v>
                </c:pt>
                <c:pt idx="3">
                  <c:v>12.36</c:v>
                </c:pt>
                <c:pt idx="4">
                  <c:v>13.43</c:v>
                </c:pt>
              </c:numCache>
            </c:numRef>
          </c:val>
          <c:extLst xmlns:c16r2="http://schemas.microsoft.com/office/drawing/2015/06/chart">
            <c:ext xmlns:c16="http://schemas.microsoft.com/office/drawing/2014/chart" uri="{C3380CC4-5D6E-409C-BE32-E72D297353CC}">
              <c16:uniqueId val="{00000000-B912-477D-A4A2-5F1D37ED9B5E}"/>
            </c:ext>
          </c:extLst>
        </c:ser>
        <c:dLbls>
          <c:showLegendKey val="0"/>
          <c:showVal val="0"/>
          <c:showCatName val="0"/>
          <c:showSerName val="0"/>
          <c:showPercent val="0"/>
          <c:showBubbleSize val="0"/>
        </c:dLbls>
        <c:gapWidth val="150"/>
        <c:axId val="94884608"/>
        <c:axId val="948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912-477D-A4A2-5F1D37ED9B5E}"/>
            </c:ext>
          </c:extLst>
        </c:ser>
        <c:dLbls>
          <c:showLegendKey val="0"/>
          <c:showVal val="0"/>
          <c:showCatName val="0"/>
          <c:showSerName val="0"/>
          <c:showPercent val="0"/>
          <c:showBubbleSize val="0"/>
        </c:dLbls>
        <c:marker val="1"/>
        <c:smooth val="0"/>
        <c:axId val="94884608"/>
        <c:axId val="94886528"/>
      </c:lineChart>
      <c:dateAx>
        <c:axId val="94884608"/>
        <c:scaling>
          <c:orientation val="minMax"/>
        </c:scaling>
        <c:delete val="1"/>
        <c:axPos val="b"/>
        <c:numFmt formatCode="ge" sourceLinked="1"/>
        <c:majorTickMark val="none"/>
        <c:minorTickMark val="none"/>
        <c:tickLblPos val="none"/>
        <c:crossAx val="94886528"/>
        <c:crosses val="autoZero"/>
        <c:auto val="1"/>
        <c:lblOffset val="100"/>
        <c:baseTimeUnit val="years"/>
      </c:dateAx>
      <c:valAx>
        <c:axId val="94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1113.73</c:v>
                </c:pt>
                <c:pt idx="1">
                  <c:v>1065.06</c:v>
                </c:pt>
                <c:pt idx="2">
                  <c:v>911.86</c:v>
                </c:pt>
                <c:pt idx="3">
                  <c:v>940.5</c:v>
                </c:pt>
                <c:pt idx="4">
                  <c:v>866.43</c:v>
                </c:pt>
              </c:numCache>
            </c:numRef>
          </c:val>
          <c:extLst xmlns:c16r2="http://schemas.microsoft.com/office/drawing/2015/06/chart">
            <c:ext xmlns:c16="http://schemas.microsoft.com/office/drawing/2014/chart" uri="{C3380CC4-5D6E-409C-BE32-E72D297353CC}">
              <c16:uniqueId val="{00000000-6F3C-48D5-BDEC-0CBD0C75E475}"/>
            </c:ext>
          </c:extLst>
        </c:ser>
        <c:dLbls>
          <c:showLegendKey val="0"/>
          <c:showVal val="0"/>
          <c:showCatName val="0"/>
          <c:showSerName val="0"/>
          <c:showPercent val="0"/>
          <c:showBubbleSize val="0"/>
        </c:dLbls>
        <c:gapWidth val="150"/>
        <c:axId val="102466688"/>
        <c:axId val="1024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F3C-48D5-BDEC-0CBD0C75E475}"/>
            </c:ext>
          </c:extLst>
        </c:ser>
        <c:dLbls>
          <c:showLegendKey val="0"/>
          <c:showVal val="0"/>
          <c:showCatName val="0"/>
          <c:showSerName val="0"/>
          <c:showPercent val="0"/>
          <c:showBubbleSize val="0"/>
        </c:dLbls>
        <c:marker val="1"/>
        <c:smooth val="0"/>
        <c:axId val="102466688"/>
        <c:axId val="102468608"/>
      </c:lineChart>
      <c:dateAx>
        <c:axId val="102466688"/>
        <c:scaling>
          <c:orientation val="minMax"/>
        </c:scaling>
        <c:delete val="1"/>
        <c:axPos val="b"/>
        <c:numFmt formatCode="ge" sourceLinked="1"/>
        <c:majorTickMark val="none"/>
        <c:minorTickMark val="none"/>
        <c:tickLblPos val="none"/>
        <c:crossAx val="102468608"/>
        <c:crosses val="autoZero"/>
        <c:auto val="1"/>
        <c:lblOffset val="100"/>
        <c:baseTimeUnit val="years"/>
      </c:dateAx>
      <c:valAx>
        <c:axId val="1024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仙台市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1060545</v>
      </c>
      <c r="AM8" s="50"/>
      <c r="AN8" s="50"/>
      <c r="AO8" s="50"/>
      <c r="AP8" s="50"/>
      <c r="AQ8" s="50"/>
      <c r="AR8" s="50"/>
      <c r="AS8" s="50"/>
      <c r="AT8" s="45">
        <f>データ!T6</f>
        <v>786.3</v>
      </c>
      <c r="AU8" s="45"/>
      <c r="AV8" s="45"/>
      <c r="AW8" s="45"/>
      <c r="AX8" s="45"/>
      <c r="AY8" s="45"/>
      <c r="AZ8" s="45"/>
      <c r="BA8" s="45"/>
      <c r="BB8" s="45">
        <f>データ!U6</f>
        <v>1348.78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51.57</v>
      </c>
      <c r="J10" s="45"/>
      <c r="K10" s="45"/>
      <c r="L10" s="45"/>
      <c r="M10" s="45"/>
      <c r="N10" s="45"/>
      <c r="O10" s="45"/>
      <c r="P10" s="45">
        <f>データ!P6</f>
        <v>0.51</v>
      </c>
      <c r="Q10" s="45"/>
      <c r="R10" s="45"/>
      <c r="S10" s="45"/>
      <c r="T10" s="45"/>
      <c r="U10" s="45"/>
      <c r="V10" s="45"/>
      <c r="W10" s="45">
        <f>データ!Q6</f>
        <v>76.72</v>
      </c>
      <c r="X10" s="45"/>
      <c r="Y10" s="45"/>
      <c r="Z10" s="45"/>
      <c r="AA10" s="45"/>
      <c r="AB10" s="45"/>
      <c r="AC10" s="45"/>
      <c r="AD10" s="50">
        <f>データ!R6</f>
        <v>1882</v>
      </c>
      <c r="AE10" s="50"/>
      <c r="AF10" s="50"/>
      <c r="AG10" s="50"/>
      <c r="AH10" s="50"/>
      <c r="AI10" s="50"/>
      <c r="AJ10" s="50"/>
      <c r="AK10" s="2"/>
      <c r="AL10" s="50">
        <f>データ!V6</f>
        <v>5397</v>
      </c>
      <c r="AM10" s="50"/>
      <c r="AN10" s="50"/>
      <c r="AO10" s="50"/>
      <c r="AP10" s="50"/>
      <c r="AQ10" s="50"/>
      <c r="AR10" s="50"/>
      <c r="AS10" s="50"/>
      <c r="AT10" s="45">
        <f>データ!W6</f>
        <v>3.66</v>
      </c>
      <c r="AU10" s="45"/>
      <c r="AV10" s="45"/>
      <c r="AW10" s="45"/>
      <c r="AX10" s="45"/>
      <c r="AY10" s="45"/>
      <c r="AZ10" s="45"/>
      <c r="BA10" s="45"/>
      <c r="BB10" s="45">
        <f>データ!X6</f>
        <v>1474.59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3jYtG4/cF00i12XNIUZrxLT2zdiny7RY17kGTMHaJXn8zdzFr3s8W8peaYwt76YFNYYXnyDMUFoQZehvzSzTGQ==" saltValue="5N0Ki13guqr6CxPkZvGb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41009</v>
      </c>
      <c r="D6" s="33">
        <f t="shared" si="3"/>
        <v>46</v>
      </c>
      <c r="E6" s="33">
        <f t="shared" si="3"/>
        <v>17</v>
      </c>
      <c r="F6" s="33">
        <f t="shared" si="3"/>
        <v>5</v>
      </c>
      <c r="G6" s="33">
        <f t="shared" si="3"/>
        <v>0</v>
      </c>
      <c r="H6" s="33" t="str">
        <f t="shared" si="3"/>
        <v>宮城県　仙台市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51.57</v>
      </c>
      <c r="P6" s="34">
        <f t="shared" si="3"/>
        <v>0.51</v>
      </c>
      <c r="Q6" s="34">
        <f t="shared" si="3"/>
        <v>76.72</v>
      </c>
      <c r="R6" s="34">
        <f t="shared" si="3"/>
        <v>1882</v>
      </c>
      <c r="S6" s="34">
        <f t="shared" si="3"/>
        <v>1060545</v>
      </c>
      <c r="T6" s="34">
        <f t="shared" si="3"/>
        <v>786.3</v>
      </c>
      <c r="U6" s="34">
        <f t="shared" si="3"/>
        <v>1348.78</v>
      </c>
      <c r="V6" s="34">
        <f t="shared" si="3"/>
        <v>5397</v>
      </c>
      <c r="W6" s="34">
        <f t="shared" si="3"/>
        <v>3.66</v>
      </c>
      <c r="X6" s="34">
        <f t="shared" si="3"/>
        <v>1474.59</v>
      </c>
      <c r="Y6" s="35">
        <f>IF(Y7="",NA(),Y7)</f>
        <v>96.74</v>
      </c>
      <c r="Z6" s="35">
        <f t="shared" ref="Z6:AH6" si="4">IF(Z7="",NA(),Z7)</f>
        <v>88.47</v>
      </c>
      <c r="AA6" s="35">
        <f t="shared" si="4"/>
        <v>87.1</v>
      </c>
      <c r="AB6" s="35">
        <f t="shared" si="4"/>
        <v>87.22</v>
      </c>
      <c r="AC6" s="35">
        <f t="shared" si="4"/>
        <v>86.08</v>
      </c>
      <c r="AD6" s="35">
        <f t="shared" si="4"/>
        <v>93.62</v>
      </c>
      <c r="AE6" s="35">
        <f t="shared" si="4"/>
        <v>97.53</v>
      </c>
      <c r="AF6" s="35">
        <f t="shared" si="4"/>
        <v>99.64</v>
      </c>
      <c r="AG6" s="35">
        <f t="shared" si="4"/>
        <v>99.66</v>
      </c>
      <c r="AH6" s="35">
        <f t="shared" si="4"/>
        <v>100.95</v>
      </c>
      <c r="AI6" s="34" t="str">
        <f>IF(AI7="","",IF(AI7="-","【-】","【"&amp;SUBSTITUTE(TEXT(AI7,"#,##0.00"),"-","△")&amp;"】"))</f>
        <v>【100.96】</v>
      </c>
      <c r="AJ6" s="35">
        <f>IF(AJ7="",NA(),AJ7)</f>
        <v>137.93</v>
      </c>
      <c r="AK6" s="35">
        <f t="shared" ref="AK6:AS6" si="5">IF(AK7="",NA(),AK7)</f>
        <v>270.27999999999997</v>
      </c>
      <c r="AL6" s="35">
        <f t="shared" si="5"/>
        <v>211.18</v>
      </c>
      <c r="AM6" s="35">
        <f t="shared" si="5"/>
        <v>215.33</v>
      </c>
      <c r="AN6" s="35">
        <f t="shared" si="5"/>
        <v>183.68</v>
      </c>
      <c r="AO6" s="35">
        <f t="shared" si="5"/>
        <v>280.08</v>
      </c>
      <c r="AP6" s="35">
        <f t="shared" si="5"/>
        <v>223.09</v>
      </c>
      <c r="AQ6" s="35">
        <f t="shared" si="5"/>
        <v>214.61</v>
      </c>
      <c r="AR6" s="35">
        <f t="shared" si="5"/>
        <v>225.39</v>
      </c>
      <c r="AS6" s="35">
        <f t="shared" si="5"/>
        <v>224.04</v>
      </c>
      <c r="AT6" s="34" t="str">
        <f>IF(AT7="","",IF(AT7="-","【-】","【"&amp;SUBSTITUTE(TEXT(AT7,"#,##0.00"),"-","△")&amp;"】"))</f>
        <v>【198.51】</v>
      </c>
      <c r="AU6" s="35">
        <f>IF(AU7="",NA(),AU7)</f>
        <v>44.79</v>
      </c>
      <c r="AV6" s="35">
        <f t="shared" ref="AV6:BD6" si="6">IF(AV7="",NA(),AV7)</f>
        <v>0.67</v>
      </c>
      <c r="AW6" s="35">
        <f t="shared" si="6"/>
        <v>-6.82</v>
      </c>
      <c r="AX6" s="35">
        <f t="shared" si="6"/>
        <v>-25.48</v>
      </c>
      <c r="AY6" s="35">
        <f t="shared" si="6"/>
        <v>-6.35</v>
      </c>
      <c r="AZ6" s="35">
        <f t="shared" si="6"/>
        <v>124.2</v>
      </c>
      <c r="BA6" s="35">
        <f t="shared" si="6"/>
        <v>33.03</v>
      </c>
      <c r="BB6" s="35">
        <f t="shared" si="6"/>
        <v>29.45</v>
      </c>
      <c r="BC6" s="35">
        <f t="shared" si="6"/>
        <v>31.84</v>
      </c>
      <c r="BD6" s="35">
        <f t="shared" si="6"/>
        <v>29.91</v>
      </c>
      <c r="BE6" s="34" t="str">
        <f>IF(BE7="","",IF(BE7="-","【-】","【"&amp;SUBSTITUTE(TEXT(BE7,"#,##0.00"),"-","△")&amp;"】"))</f>
        <v>【32.86】</v>
      </c>
      <c r="BF6" s="35">
        <f>IF(BF7="",NA(),BF7)</f>
        <v>10722.12</v>
      </c>
      <c r="BG6" s="35">
        <f t="shared" ref="BG6:BO6" si="7">IF(BG7="",NA(),BG7)</f>
        <v>10318.370000000001</v>
      </c>
      <c r="BH6" s="35">
        <f t="shared" si="7"/>
        <v>9723.68</v>
      </c>
      <c r="BI6" s="35">
        <f t="shared" si="7"/>
        <v>8821.41</v>
      </c>
      <c r="BJ6" s="35">
        <f t="shared" si="7"/>
        <v>8250.08</v>
      </c>
      <c r="BK6" s="35">
        <f t="shared" si="7"/>
        <v>1126.77</v>
      </c>
      <c r="BL6" s="35">
        <f t="shared" si="7"/>
        <v>1044.8</v>
      </c>
      <c r="BM6" s="35">
        <f t="shared" si="7"/>
        <v>1081.8</v>
      </c>
      <c r="BN6" s="35">
        <f t="shared" si="7"/>
        <v>974.93</v>
      </c>
      <c r="BO6" s="35">
        <f t="shared" si="7"/>
        <v>855.8</v>
      </c>
      <c r="BP6" s="34" t="str">
        <f>IF(BP7="","",IF(BP7="-","【-】","【"&amp;SUBSTITUTE(TEXT(BP7,"#,##0.00"),"-","△")&amp;"】"))</f>
        <v>【814.89】</v>
      </c>
      <c r="BQ6" s="35">
        <f>IF(BQ7="",NA(),BQ7)</f>
        <v>10.59</v>
      </c>
      <c r="BR6" s="35">
        <f t="shared" ref="BR6:BZ6" si="8">IF(BR7="",NA(),BR7)</f>
        <v>11</v>
      </c>
      <c r="BS6" s="35">
        <f t="shared" si="8"/>
        <v>12.65</v>
      </c>
      <c r="BT6" s="35">
        <f t="shared" si="8"/>
        <v>12.36</v>
      </c>
      <c r="BU6" s="35">
        <f t="shared" si="8"/>
        <v>13.43</v>
      </c>
      <c r="BV6" s="35">
        <f t="shared" si="8"/>
        <v>50.9</v>
      </c>
      <c r="BW6" s="35">
        <f t="shared" si="8"/>
        <v>50.82</v>
      </c>
      <c r="BX6" s="35">
        <f t="shared" si="8"/>
        <v>52.19</v>
      </c>
      <c r="BY6" s="35">
        <f t="shared" si="8"/>
        <v>55.32</v>
      </c>
      <c r="BZ6" s="35">
        <f t="shared" si="8"/>
        <v>59.8</v>
      </c>
      <c r="CA6" s="34" t="str">
        <f>IF(CA7="","",IF(CA7="-","【-】","【"&amp;SUBSTITUTE(TEXT(CA7,"#,##0.00"),"-","△")&amp;"】"))</f>
        <v>【60.64】</v>
      </c>
      <c r="CB6" s="35">
        <f>IF(CB7="",NA(),CB7)</f>
        <v>1113.73</v>
      </c>
      <c r="CC6" s="35">
        <f t="shared" ref="CC6:CK6" si="9">IF(CC7="",NA(),CC7)</f>
        <v>1065.06</v>
      </c>
      <c r="CD6" s="35">
        <f t="shared" si="9"/>
        <v>911.86</v>
      </c>
      <c r="CE6" s="35">
        <f t="shared" si="9"/>
        <v>940.5</v>
      </c>
      <c r="CF6" s="35">
        <f t="shared" si="9"/>
        <v>866.43</v>
      </c>
      <c r="CG6" s="35">
        <f t="shared" si="9"/>
        <v>293.27</v>
      </c>
      <c r="CH6" s="35">
        <f t="shared" si="9"/>
        <v>300.52</v>
      </c>
      <c r="CI6" s="35">
        <f t="shared" si="9"/>
        <v>296.14</v>
      </c>
      <c r="CJ6" s="35">
        <f t="shared" si="9"/>
        <v>283.17</v>
      </c>
      <c r="CK6" s="35">
        <f t="shared" si="9"/>
        <v>263.76</v>
      </c>
      <c r="CL6" s="34" t="str">
        <f>IF(CL7="","",IF(CL7="-","【-】","【"&amp;SUBSTITUTE(TEXT(CL7,"#,##0.00"),"-","△")&amp;"】"))</f>
        <v>【255.52】</v>
      </c>
      <c r="CM6" s="35">
        <f>IF(CM7="",NA(),CM7)</f>
        <v>47.5</v>
      </c>
      <c r="CN6" s="35">
        <f t="shared" ref="CN6:CV6" si="10">IF(CN7="",NA(),CN7)</f>
        <v>57.46</v>
      </c>
      <c r="CO6" s="35">
        <f t="shared" si="10"/>
        <v>57.46</v>
      </c>
      <c r="CP6" s="35">
        <f t="shared" si="10"/>
        <v>45.12</v>
      </c>
      <c r="CQ6" s="35">
        <f t="shared" si="10"/>
        <v>46.41</v>
      </c>
      <c r="CR6" s="35">
        <f t="shared" si="10"/>
        <v>53.78</v>
      </c>
      <c r="CS6" s="35">
        <f t="shared" si="10"/>
        <v>53.24</v>
      </c>
      <c r="CT6" s="35">
        <f t="shared" si="10"/>
        <v>52.31</v>
      </c>
      <c r="CU6" s="35">
        <f t="shared" si="10"/>
        <v>60.65</v>
      </c>
      <c r="CV6" s="35">
        <f t="shared" si="10"/>
        <v>51.75</v>
      </c>
      <c r="CW6" s="34" t="str">
        <f>IF(CW7="","",IF(CW7="-","【-】","【"&amp;SUBSTITUTE(TEXT(CW7,"#,##0.00"),"-","△")&amp;"】"))</f>
        <v>【52.49】</v>
      </c>
      <c r="CX6" s="35">
        <f>IF(CX7="",NA(),CX7)</f>
        <v>96.34</v>
      </c>
      <c r="CY6" s="35">
        <f t="shared" ref="CY6:DG6" si="11">IF(CY7="",NA(),CY7)</f>
        <v>96.82</v>
      </c>
      <c r="CZ6" s="35">
        <f t="shared" si="11"/>
        <v>97.17</v>
      </c>
      <c r="DA6" s="35">
        <f t="shared" si="11"/>
        <v>97.43</v>
      </c>
      <c r="DB6" s="35">
        <f t="shared" si="11"/>
        <v>97.44</v>
      </c>
      <c r="DC6" s="35">
        <f t="shared" si="11"/>
        <v>84.06</v>
      </c>
      <c r="DD6" s="35">
        <f t="shared" si="11"/>
        <v>84.07</v>
      </c>
      <c r="DE6" s="35">
        <f t="shared" si="11"/>
        <v>84.32</v>
      </c>
      <c r="DF6" s="35">
        <f t="shared" si="11"/>
        <v>84.58</v>
      </c>
      <c r="DG6" s="35">
        <f t="shared" si="11"/>
        <v>84.84</v>
      </c>
      <c r="DH6" s="34" t="str">
        <f>IF(DH7="","",IF(DH7="-","【-】","【"&amp;SUBSTITUTE(TEXT(DH7,"#,##0.00"),"-","△")&amp;"】"))</f>
        <v>【85.49】</v>
      </c>
      <c r="DI6" s="35">
        <f>IF(DI7="",NA(),DI7)</f>
        <v>12.41</v>
      </c>
      <c r="DJ6" s="35">
        <f t="shared" ref="DJ6:DR6" si="12">IF(DJ7="",NA(),DJ7)</f>
        <v>29.78</v>
      </c>
      <c r="DK6" s="35">
        <f t="shared" si="12"/>
        <v>31.67</v>
      </c>
      <c r="DL6" s="35">
        <f t="shared" si="12"/>
        <v>33.85</v>
      </c>
      <c r="DM6" s="35">
        <f t="shared" si="12"/>
        <v>36.1</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0.01</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41009</v>
      </c>
      <c r="D7" s="37">
        <v>46</v>
      </c>
      <c r="E7" s="37">
        <v>17</v>
      </c>
      <c r="F7" s="37">
        <v>5</v>
      </c>
      <c r="G7" s="37">
        <v>0</v>
      </c>
      <c r="H7" s="37" t="s">
        <v>108</v>
      </c>
      <c r="I7" s="37" t="s">
        <v>109</v>
      </c>
      <c r="J7" s="37" t="s">
        <v>110</v>
      </c>
      <c r="K7" s="37" t="s">
        <v>111</v>
      </c>
      <c r="L7" s="37" t="s">
        <v>112</v>
      </c>
      <c r="M7" s="37" t="s">
        <v>113</v>
      </c>
      <c r="N7" s="38" t="s">
        <v>114</v>
      </c>
      <c r="O7" s="38">
        <v>51.57</v>
      </c>
      <c r="P7" s="38">
        <v>0.51</v>
      </c>
      <c r="Q7" s="38">
        <v>76.72</v>
      </c>
      <c r="R7" s="38">
        <v>1882</v>
      </c>
      <c r="S7" s="38">
        <v>1060545</v>
      </c>
      <c r="T7" s="38">
        <v>786.3</v>
      </c>
      <c r="U7" s="38">
        <v>1348.78</v>
      </c>
      <c r="V7" s="38">
        <v>5397</v>
      </c>
      <c r="W7" s="38">
        <v>3.66</v>
      </c>
      <c r="X7" s="38">
        <v>1474.59</v>
      </c>
      <c r="Y7" s="38">
        <v>96.74</v>
      </c>
      <c r="Z7" s="38">
        <v>88.47</v>
      </c>
      <c r="AA7" s="38">
        <v>87.1</v>
      </c>
      <c r="AB7" s="38">
        <v>87.22</v>
      </c>
      <c r="AC7" s="38">
        <v>86.08</v>
      </c>
      <c r="AD7" s="38">
        <v>93.62</v>
      </c>
      <c r="AE7" s="38">
        <v>97.53</v>
      </c>
      <c r="AF7" s="38">
        <v>99.64</v>
      </c>
      <c r="AG7" s="38">
        <v>99.66</v>
      </c>
      <c r="AH7" s="38">
        <v>100.95</v>
      </c>
      <c r="AI7" s="38">
        <v>100.96</v>
      </c>
      <c r="AJ7" s="38">
        <v>137.93</v>
      </c>
      <c r="AK7" s="38">
        <v>270.27999999999997</v>
      </c>
      <c r="AL7" s="38">
        <v>211.18</v>
      </c>
      <c r="AM7" s="38">
        <v>215.33</v>
      </c>
      <c r="AN7" s="38">
        <v>183.68</v>
      </c>
      <c r="AO7" s="38">
        <v>280.08</v>
      </c>
      <c r="AP7" s="38">
        <v>223.09</v>
      </c>
      <c r="AQ7" s="38">
        <v>214.61</v>
      </c>
      <c r="AR7" s="38">
        <v>225.39</v>
      </c>
      <c r="AS7" s="38">
        <v>224.04</v>
      </c>
      <c r="AT7" s="38">
        <v>198.51</v>
      </c>
      <c r="AU7" s="38">
        <v>44.79</v>
      </c>
      <c r="AV7" s="38">
        <v>0.67</v>
      </c>
      <c r="AW7" s="38">
        <v>-6.82</v>
      </c>
      <c r="AX7" s="38">
        <v>-25.48</v>
      </c>
      <c r="AY7" s="38">
        <v>-6.35</v>
      </c>
      <c r="AZ7" s="38">
        <v>124.2</v>
      </c>
      <c r="BA7" s="38">
        <v>33.03</v>
      </c>
      <c r="BB7" s="38">
        <v>29.45</v>
      </c>
      <c r="BC7" s="38">
        <v>31.84</v>
      </c>
      <c r="BD7" s="38">
        <v>29.91</v>
      </c>
      <c r="BE7" s="38">
        <v>32.86</v>
      </c>
      <c r="BF7" s="38">
        <v>10722.12</v>
      </c>
      <c r="BG7" s="38">
        <v>10318.370000000001</v>
      </c>
      <c r="BH7" s="38">
        <v>9723.68</v>
      </c>
      <c r="BI7" s="38">
        <v>8821.41</v>
      </c>
      <c r="BJ7" s="38">
        <v>8250.08</v>
      </c>
      <c r="BK7" s="38">
        <v>1126.77</v>
      </c>
      <c r="BL7" s="38">
        <v>1044.8</v>
      </c>
      <c r="BM7" s="38">
        <v>1081.8</v>
      </c>
      <c r="BN7" s="38">
        <v>974.93</v>
      </c>
      <c r="BO7" s="38">
        <v>855.8</v>
      </c>
      <c r="BP7" s="38">
        <v>814.89</v>
      </c>
      <c r="BQ7" s="38">
        <v>10.59</v>
      </c>
      <c r="BR7" s="38">
        <v>11</v>
      </c>
      <c r="BS7" s="38">
        <v>12.65</v>
      </c>
      <c r="BT7" s="38">
        <v>12.36</v>
      </c>
      <c r="BU7" s="38">
        <v>13.43</v>
      </c>
      <c r="BV7" s="38">
        <v>50.9</v>
      </c>
      <c r="BW7" s="38">
        <v>50.82</v>
      </c>
      <c r="BX7" s="38">
        <v>52.19</v>
      </c>
      <c r="BY7" s="38">
        <v>55.32</v>
      </c>
      <c r="BZ7" s="38">
        <v>59.8</v>
      </c>
      <c r="CA7" s="38">
        <v>60.64</v>
      </c>
      <c r="CB7" s="38">
        <v>1113.73</v>
      </c>
      <c r="CC7" s="38">
        <v>1065.06</v>
      </c>
      <c r="CD7" s="38">
        <v>911.86</v>
      </c>
      <c r="CE7" s="38">
        <v>940.5</v>
      </c>
      <c r="CF7" s="38">
        <v>866.43</v>
      </c>
      <c r="CG7" s="38">
        <v>293.27</v>
      </c>
      <c r="CH7" s="38">
        <v>300.52</v>
      </c>
      <c r="CI7" s="38">
        <v>296.14</v>
      </c>
      <c r="CJ7" s="38">
        <v>283.17</v>
      </c>
      <c r="CK7" s="38">
        <v>263.76</v>
      </c>
      <c r="CL7" s="38">
        <v>255.52</v>
      </c>
      <c r="CM7" s="38">
        <v>47.5</v>
      </c>
      <c r="CN7" s="38">
        <v>57.46</v>
      </c>
      <c r="CO7" s="38">
        <v>57.46</v>
      </c>
      <c r="CP7" s="38">
        <v>45.12</v>
      </c>
      <c r="CQ7" s="38">
        <v>46.41</v>
      </c>
      <c r="CR7" s="38">
        <v>53.78</v>
      </c>
      <c r="CS7" s="38">
        <v>53.24</v>
      </c>
      <c r="CT7" s="38">
        <v>52.31</v>
      </c>
      <c r="CU7" s="38">
        <v>60.65</v>
      </c>
      <c r="CV7" s="38">
        <v>51.75</v>
      </c>
      <c r="CW7" s="38">
        <v>52.49</v>
      </c>
      <c r="CX7" s="38">
        <v>96.34</v>
      </c>
      <c r="CY7" s="38">
        <v>96.82</v>
      </c>
      <c r="CZ7" s="38">
        <v>97.17</v>
      </c>
      <c r="DA7" s="38">
        <v>97.43</v>
      </c>
      <c r="DB7" s="38">
        <v>97.44</v>
      </c>
      <c r="DC7" s="38">
        <v>84.06</v>
      </c>
      <c r="DD7" s="38">
        <v>84.07</v>
      </c>
      <c r="DE7" s="38">
        <v>84.32</v>
      </c>
      <c r="DF7" s="38">
        <v>84.58</v>
      </c>
      <c r="DG7" s="38">
        <v>84.84</v>
      </c>
      <c r="DH7" s="38">
        <v>85.49</v>
      </c>
      <c r="DI7" s="38">
        <v>12.41</v>
      </c>
      <c r="DJ7" s="38">
        <v>29.78</v>
      </c>
      <c r="DK7" s="38">
        <v>31.67</v>
      </c>
      <c r="DL7" s="38">
        <v>33.85</v>
      </c>
      <c r="DM7" s="38">
        <v>36.1</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0.01</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2019-01-24T04:12:00Z</cp:lastPrinted>
  <dcterms:created xsi:type="dcterms:W3CDTF">2018-12-03T08:54:44Z</dcterms:created>
  <dcterms:modified xsi:type="dcterms:W3CDTF">2019-01-24T04:12:03Z</dcterms:modified>
  <cp:category/>
</cp:coreProperties>
</file>