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6800建設局\0017000下水道部\0017007下水道財務課\下水道財務課共通\平成３０年度\①共通\庶務\1月\（決裁予定）0129まで 公営企業に係る経営比較分析表（平成29年度決算）の分析等について\"/>
    </mc:Choice>
  </mc:AlternateContent>
  <workbookProtection workbookAlgorithmName="SHA-512" workbookHashValue="EnpfCo8Rftq5PAxHy5kVBbyXRUDQragpK5pMLyimOthlHj6EY/lZE+wcVOk+yf+jZ58MR6p+o48xlGuigP0Aww==" workbookSaltValue="/8aGOVgHpohbI7q3ZN87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<sst xmlns="http://schemas.openxmlformats.org/spreadsheetml/2006/main" count="235" uniqueCount="123">
  <si>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</si>
  <si>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</si>
  <si>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</si>
  <si>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</si>
  <si>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</si>
  <si>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</si>
  <si>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</si>
  <si>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</si>
  <si>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</si>
  <si>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</si>
  <si>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</si>
  <si>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</si>
  <si>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</si>
  <si>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</si>
  <si>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</si>
  <si>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</si>
  <si>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</si>
  <si>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</si>
  <si>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</si>
  <si>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</si>
  <si>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</si>
  <si>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</si>
  <si>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</si>
  <si>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</si>
  <si>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</si>
  <si>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</si>
  <si>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</si>
  <si>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</si>
  <si>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</si>
  <si>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</si>
  <si>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</si>
  <si>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</si>
  <si>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</si>
  <si>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</si>
  <si>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</si>
  <si>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</si>
  <si>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</si>
  <si>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</si>
  <si>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</si>
  <si>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</si>
  <si>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</si>
  <si>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</si>
  <si>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</si>
  <si>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</si>
  <si>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</si>
  <si>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</si>
  <si>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</si>
  <si>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</si>
  <si>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</si>
  <si>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</si>
  <si>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</si>
  <si>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</si>
  <si>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</si>
  <si>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</si>
  <si>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</si>
  <si>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</si>
  <si>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</si>
  <si>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</si>
  <si>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</si>
  <si>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</si>
  <si>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</si>
  <si>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</si>
  <si>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</si>
  <si>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</si>
  <si>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</si>
  <si>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</si>
  <si>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</si>
  <si>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</si>
  <si>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</si>
  <si>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</si>
  <si>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</si>
  <si>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</si>
  <si>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</si>
  <si>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</si>
  <si>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</si>
  <si>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</si>
  <si>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</si>
  <si>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</si>
  <si>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</si>
  <si>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</si>
  <si>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</si>
  <si>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</si>
  <si>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</si>
  <si>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</si>
  <si>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</si>
  <si>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</si>
  <si>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</si>
  <si>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</si>
  <si>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</si>
  <si>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</si>
  <si>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</si>
  <si>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</si>
  <si>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</si>
  <si>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</si>
  <si>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</si>
  <si>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</si>
  <si>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</si>
  <si>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</si>
  <si>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</si>
  <si>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</si>
  <si>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</si>
  <si>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</si>
  <si>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</si>
  <si>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</si>
  <si>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</si>
  <si>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</si>
  <si>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</si>
  <si>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</si>
  <si>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</si>
  <si>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</si>
  <si>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</si>
  <si>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</si>
  <si>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</si>
  <si>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</si>
  <si>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</si>
  <si>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</si>
  <si>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</si>
  <si>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</si>
  <si>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</si>
  <si>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</si>
  <si>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営企業会計導入時の平成17年度は経費回収率が43.5％であったため、平成18・22・26年度の三度に渡り下水道使用料改定を行いました。これにより、平成26年度以降は⑤経費回収率が100％を上回り、健全経営を維持しているものと評価しています。
　③流動比率は100%未満ですが、他団体と同様、公営企業会計制度の変更に伴い、流動負債に１年以内に返済する企業債償還金を計上していることによります。一方、償還財源は返済期日までに確保できることから、短期的な支払能力に問題はないものと評価しています。
　④企業債残高対事業規模比率は類似団体よりも高くなっています。主に、現在、総合振興計画後期基本計画により平成32年度までに下水道普及率94.0％の達成に向け整備を進めており、整備後の供用開始当初は接続率が少ないことなどが影響していると評価していま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2" eb="53">
      <t>ワタ</t>
    </rPh>
    <rPh sb="54" eb="57">
      <t>ゲスイドウ</t>
    </rPh>
    <rPh sb="57" eb="60">
      <t>シヨウリョウ</t>
    </rPh>
    <rPh sb="60" eb="62">
      <t>カイテイ</t>
    </rPh>
    <rPh sb="63" eb="64">
      <t>オコナ</t>
    </rPh>
    <rPh sb="81" eb="83">
      <t>イコウ</t>
    </rPh>
    <rPh sb="96" eb="98">
      <t>ウワマワ</t>
    </rPh>
    <rPh sb="100" eb="102">
      <t>ケンゼン</t>
    </rPh>
    <rPh sb="102" eb="104">
      <t>ケイエイ</t>
    </rPh>
    <rPh sb="105" eb="107">
      <t>イジ</t>
    </rPh>
    <rPh sb="114" eb="116">
      <t>ヒョウカ</t>
    </rPh>
    <rPh sb="125" eb="127">
      <t>リュウドウ</t>
    </rPh>
    <rPh sb="127" eb="129">
      <t>ヒリツ</t>
    </rPh>
    <rPh sb="134" eb="136">
      <t>ミマン</t>
    </rPh>
    <rPh sb="144" eb="146">
      <t>ドウヨウ</t>
    </rPh>
    <rPh sb="147" eb="149">
      <t>コウエイ</t>
    </rPh>
    <rPh sb="149" eb="151">
      <t>キギョウ</t>
    </rPh>
    <rPh sb="151" eb="153">
      <t>カイケイ</t>
    </rPh>
    <rPh sb="153" eb="155">
      <t>セイド</t>
    </rPh>
    <rPh sb="156" eb="158">
      <t>ヘンコウ</t>
    </rPh>
    <rPh sb="159" eb="160">
      <t>トモナ</t>
    </rPh>
    <rPh sb="162" eb="164">
      <t>リュウドウ</t>
    </rPh>
    <rPh sb="164" eb="166">
      <t>フサイ</t>
    </rPh>
    <rPh sb="168" eb="169">
      <t>ネン</t>
    </rPh>
    <rPh sb="169" eb="171">
      <t>イナイ</t>
    </rPh>
    <rPh sb="172" eb="174">
      <t>ヘンサイ</t>
    </rPh>
    <rPh sb="176" eb="178">
      <t>キギョウ</t>
    </rPh>
    <rPh sb="178" eb="179">
      <t>サイ</t>
    </rPh>
    <rPh sb="179" eb="182">
      <t>ショウカンキン</t>
    </rPh>
    <rPh sb="183" eb="185">
      <t>ケイジョウ</t>
    </rPh>
    <rPh sb="197" eb="199">
      <t>イッポウ</t>
    </rPh>
    <rPh sb="200" eb="202">
      <t>ショウカン</t>
    </rPh>
    <rPh sb="202" eb="204">
      <t>ザイゲン</t>
    </rPh>
    <rPh sb="212" eb="214">
      <t>カクホ</t>
    </rPh>
    <rPh sb="222" eb="225">
      <t>タンキテキ</t>
    </rPh>
    <rPh sb="226" eb="228">
      <t>シハラ</t>
    </rPh>
    <rPh sb="228" eb="230">
      <t>ノウリョク</t>
    </rPh>
    <rPh sb="231" eb="233">
      <t>モンダイ</t>
    </rPh>
    <rPh sb="239" eb="241">
      <t>ヒョウカ</t>
    </rPh>
    <rPh sb="250" eb="252">
      <t>キギョウ</t>
    </rPh>
    <rPh sb="252" eb="253">
      <t>サイ</t>
    </rPh>
    <rPh sb="253" eb="255">
      <t>ザンダカ</t>
    </rPh>
    <rPh sb="255" eb="256">
      <t>タイ</t>
    </rPh>
    <rPh sb="256" eb="258">
      <t>ジギョウ</t>
    </rPh>
    <rPh sb="258" eb="260">
      <t>キボ</t>
    </rPh>
    <rPh sb="260" eb="262">
      <t>ヒリツ</t>
    </rPh>
    <rPh sb="263" eb="265">
      <t>ルイジ</t>
    </rPh>
    <rPh sb="265" eb="267">
      <t>ダンタイ</t>
    </rPh>
    <rPh sb="270" eb="271">
      <t>タカ</t>
    </rPh>
    <rPh sb="279" eb="280">
      <t>オモ</t>
    </rPh>
    <rPh sb="282" eb="284">
      <t>ゲンザイ</t>
    </rPh>
    <rPh sb="285" eb="287">
      <t>ソウゴウ</t>
    </rPh>
    <rPh sb="287" eb="289">
      <t>シンコウ</t>
    </rPh>
    <rPh sb="289" eb="291">
      <t>ケイカク</t>
    </rPh>
    <rPh sb="291" eb="293">
      <t>コウキ</t>
    </rPh>
    <rPh sb="293" eb="295">
      <t>キホン</t>
    </rPh>
    <rPh sb="295" eb="297">
      <t>ケイカク</t>
    </rPh>
    <rPh sb="300" eb="302">
      <t>ヘイセイ</t>
    </rPh>
    <rPh sb="304" eb="306">
      <t>ネンド</t>
    </rPh>
    <rPh sb="309" eb="312">
      <t>ゲスイドウ</t>
    </rPh>
    <rPh sb="312" eb="314">
      <t>フキュウ</t>
    </rPh>
    <rPh sb="314" eb="315">
      <t>リツ</t>
    </rPh>
    <rPh sb="321" eb="323">
      <t>タッセイ</t>
    </rPh>
    <rPh sb="324" eb="325">
      <t>ム</t>
    </rPh>
    <rPh sb="326" eb="328">
      <t>セイビ</t>
    </rPh>
    <rPh sb="329" eb="330">
      <t>スス</t>
    </rPh>
    <rPh sb="335" eb="337">
      <t>セイビ</t>
    </rPh>
    <rPh sb="337" eb="338">
      <t>ゴ</t>
    </rPh>
    <rPh sb="339" eb="341">
      <t>キョウヨウ</t>
    </rPh>
    <rPh sb="346" eb="348">
      <t>セツゾク</t>
    </rPh>
    <rPh sb="348" eb="349">
      <t>リツ</t>
    </rPh>
    <rPh sb="350" eb="351">
      <t>スク</t>
    </rPh>
    <rPh sb="358" eb="360">
      <t>エイキョウ</t>
    </rPh>
    <rPh sb="365" eb="367">
      <t>ヒョウカ</t>
    </rPh>
    <rPh sb="376" eb="378">
      <t>オスイ</t>
    </rPh>
    <rPh sb="378" eb="380">
      <t>ショリ</t>
    </rPh>
    <rPh sb="380" eb="382">
      <t>ゲンカ</t>
    </rPh>
    <rPh sb="383" eb="385">
      <t>ルイジ</t>
    </rPh>
    <rPh sb="385" eb="387">
      <t>ダンタイ</t>
    </rPh>
    <rPh sb="387" eb="390">
      <t>ヘイキンチ</t>
    </rPh>
    <rPh sb="392" eb="393">
      <t>タカ</t>
    </rPh>
    <rPh sb="394" eb="396">
      <t>ケイコウ</t>
    </rPh>
    <rPh sb="403" eb="404">
      <t>ホン</t>
    </rPh>
    <rPh sb="404" eb="405">
      <t>シ</t>
    </rPh>
    <rPh sb="407" eb="409">
      <t>ルイジ</t>
    </rPh>
    <rPh sb="409" eb="411">
      <t>ダンタイ</t>
    </rPh>
    <rPh sb="412" eb="414">
      <t>ケンセツ</t>
    </rPh>
    <rPh sb="414" eb="416">
      <t>コウジ</t>
    </rPh>
    <rPh sb="421" eb="422">
      <t>コト</t>
    </rPh>
    <rPh sb="429" eb="431">
      <t>セコウ</t>
    </rPh>
    <rPh sb="431" eb="433">
      <t>ジキ</t>
    </rPh>
    <rPh sb="436" eb="438">
      <t>ブッカ</t>
    </rPh>
    <rPh sb="438" eb="440">
      <t>ヘンドウ</t>
    </rPh>
    <rPh sb="440" eb="441">
      <t>トウ</t>
    </rPh>
    <rPh sb="444" eb="446">
      <t>メイモク</t>
    </rPh>
    <rPh sb="446" eb="448">
      <t>コウジ</t>
    </rPh>
    <rPh sb="448" eb="450">
      <t>カカク</t>
    </rPh>
    <rPh sb="451" eb="452">
      <t>タカ</t>
    </rPh>
    <rPh sb="453" eb="455">
      <t>ジキ</t>
    </rPh>
    <rPh sb="456" eb="458">
      <t>セコウ</t>
    </rPh>
    <rPh sb="463" eb="464">
      <t>カンガ</t>
    </rPh>
    <rPh sb="472" eb="474">
      <t>エイキョウ</t>
    </rPh>
    <rPh sb="475" eb="477">
      <t>ゲンカ</t>
    </rPh>
    <rPh sb="477" eb="479">
      <t>ショウキャク</t>
    </rPh>
    <rPh sb="479" eb="480">
      <t>ヒ</t>
    </rPh>
    <rPh sb="481" eb="482">
      <t>ガク</t>
    </rPh>
    <rPh sb="485" eb="487">
      <t>オスイ</t>
    </rPh>
    <rPh sb="487" eb="489">
      <t>ショリ</t>
    </rPh>
    <rPh sb="489" eb="491">
      <t>ゲンカ</t>
    </rPh>
    <rPh sb="492" eb="494">
      <t>エイキョウ</t>
    </rPh>
    <rPh sb="495" eb="496">
      <t>オヨ</t>
    </rPh>
    <rPh sb="499" eb="501">
      <t>ケイエイ</t>
    </rPh>
    <rPh sb="502" eb="505">
      <t>ケンゼンセイ</t>
    </rPh>
    <rPh sb="506" eb="509">
      <t>コウリツセイ</t>
    </rPh>
    <rPh sb="510" eb="512">
      <t>カンレン</t>
    </rPh>
    <rPh sb="512" eb="514">
      <t>シヒョウ</t>
    </rPh>
    <rPh sb="519" eb="520">
      <t>ホン</t>
    </rPh>
    <rPh sb="520" eb="521">
      <t>シ</t>
    </rPh>
    <rPh sb="522" eb="524">
      <t>ルイジ</t>
    </rPh>
    <rPh sb="524" eb="526">
      <t>ダンタイ</t>
    </rPh>
    <rPh sb="526" eb="529">
      <t>ヘイキンチ</t>
    </rPh>
    <rPh sb="531" eb="532">
      <t>サ</t>
    </rPh>
    <rPh sb="538" eb="540">
      <t>ヨウイン</t>
    </rPh>
    <rPh sb="548" eb="549">
      <t>カンガ</t>
    </rPh>
    <rPh sb="558" eb="561">
      <t>スイセンカ</t>
    </rPh>
    <rPh sb="561" eb="562">
      <t>リツ</t>
    </rPh>
    <rPh sb="564" eb="566">
      <t>ザイゲン</t>
    </rPh>
    <rPh sb="566" eb="568">
      <t>カクホ</t>
    </rPh>
    <rPh sb="574" eb="576">
      <t>スイシツ</t>
    </rPh>
    <rPh sb="576" eb="578">
      <t>ホゼン</t>
    </rPh>
    <rPh sb="579" eb="581">
      <t>カンテン</t>
    </rPh>
    <rPh sb="584" eb="587">
      <t>セッキョクテキ</t>
    </rPh>
    <rPh sb="588" eb="590">
      <t>コウジョウ</t>
    </rPh>
    <rPh sb="595" eb="597">
      <t>ヒツヨウ</t>
    </rPh>
    <rPh sb="601" eb="602">
      <t>カンガ</t>
    </rPh>
    <phoneticPr fontId="4"/>
  </si>
  <si>
    <t>　現在も施設整備により新規供用を続けているうえ、人口・世帯は増加を続けており、下水道普及人口及び下水道使用料収入は微増又は横ばいで推移しています。しかし、1件当たりの水需要は節水機器の普及や単身世帯の増加により減少傾向にあり、下水道使用料収入は将来、減少に転じると見込んでいます。一方、今後、改善を必要とする管渠やポンプ場等の施設は急速に増え続けることが見込まれます。
　今後は、下水道事業中期経営計画に基づき、投資と財源の均衡を図りながら事業を推進します。あわせて、不明水対策や処理場管理業務の包括的民間委託の実施、アセットマネジメントの実践等、経営基盤の強化に積極的に取り組んでいきます。
　また、実体資本を維持すべく、施設の更新期に向け、財源の確保の検討をしていきます。</t>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2">
      <t>ゲスイドウ</t>
    </rPh>
    <rPh sb="42" eb="44">
      <t>フキュウ</t>
    </rPh>
    <rPh sb="44" eb="46">
      <t>ジンコウ</t>
    </rPh>
    <rPh sb="46" eb="47">
      <t>オヨ</t>
    </rPh>
    <rPh sb="48" eb="51">
      <t>ゲスイドウ</t>
    </rPh>
    <rPh sb="51" eb="54">
      <t>シヨウリョウ</t>
    </rPh>
    <rPh sb="54" eb="56">
      <t>シュウニュウ</t>
    </rPh>
    <rPh sb="57" eb="59">
      <t>ビゾウ</t>
    </rPh>
    <rPh sb="59" eb="60">
      <t>マタ</t>
    </rPh>
    <rPh sb="61" eb="62">
      <t>ヨコ</t>
    </rPh>
    <rPh sb="65" eb="67">
      <t>スイイ</t>
    </rPh>
    <rPh sb="78" eb="79">
      <t>ケン</t>
    </rPh>
    <rPh sb="79" eb="80">
      <t>ア</t>
    </rPh>
    <rPh sb="83" eb="84">
      <t>ミズ</t>
    </rPh>
    <rPh sb="84" eb="86">
      <t>ジュヨウ</t>
    </rPh>
    <rPh sb="87" eb="89">
      <t>セッスイ</t>
    </rPh>
    <rPh sb="89" eb="91">
      <t>キキ</t>
    </rPh>
    <rPh sb="92" eb="94">
      <t>フキュウ</t>
    </rPh>
    <rPh sb="95" eb="97">
      <t>タンシン</t>
    </rPh>
    <rPh sb="97" eb="99">
      <t>セタイ</t>
    </rPh>
    <rPh sb="100" eb="102">
      <t>ゾウカ</t>
    </rPh>
    <rPh sb="105" eb="107">
      <t>ゲンショウ</t>
    </rPh>
    <rPh sb="107" eb="109">
      <t>ケイコウ</t>
    </rPh>
    <rPh sb="119" eb="121">
      <t>シュウニュウ</t>
    </rPh>
    <rPh sb="132" eb="134">
      <t>ミコ</t>
    </rPh>
    <rPh sb="140" eb="142">
      <t>イッポウ</t>
    </rPh>
    <rPh sb="143" eb="145">
      <t>コンゴ</t>
    </rPh>
    <rPh sb="146" eb="148">
      <t>カイゼン</t>
    </rPh>
    <rPh sb="149" eb="151">
      <t>ヒツヨウ</t>
    </rPh>
    <rPh sb="154" eb="156">
      <t>カンキョ</t>
    </rPh>
    <rPh sb="160" eb="161">
      <t>ジョウ</t>
    </rPh>
    <rPh sb="161" eb="162">
      <t>トウ</t>
    </rPh>
    <rPh sb="163" eb="165">
      <t>シセツ</t>
    </rPh>
    <rPh sb="166" eb="168">
      <t>キュウソク</t>
    </rPh>
    <rPh sb="169" eb="170">
      <t>フ</t>
    </rPh>
    <rPh sb="171" eb="172">
      <t>ツヅ</t>
    </rPh>
    <rPh sb="177" eb="179">
      <t>ミコ</t>
    </rPh>
    <rPh sb="186" eb="188">
      <t>コンゴ</t>
    </rPh>
    <rPh sb="206" eb="208">
      <t>トウシ</t>
    </rPh>
    <rPh sb="209" eb="211">
      <t>ザイゲン</t>
    </rPh>
    <rPh sb="212" eb="214">
      <t>キンコウ</t>
    </rPh>
    <rPh sb="215" eb="216">
      <t>ハカ</t>
    </rPh>
    <rPh sb="220" eb="222">
      <t>ジギョウ</t>
    </rPh>
    <rPh sb="223" eb="225">
      <t>スイシン</t>
    </rPh>
    <rPh sb="234" eb="236">
      <t>フメイ</t>
    </rPh>
    <rPh sb="236" eb="237">
      <t>スイ</t>
    </rPh>
    <rPh sb="237" eb="239">
      <t>タイサク</t>
    </rPh>
    <rPh sb="240" eb="243">
      <t>ショリジョウ</t>
    </rPh>
    <rPh sb="243" eb="245">
      <t>カンリ</t>
    </rPh>
    <rPh sb="245" eb="247">
      <t>ギョウム</t>
    </rPh>
    <rPh sb="248" eb="251">
      <t>ホウカツテキ</t>
    </rPh>
    <rPh sb="251" eb="253">
      <t>ミンカン</t>
    </rPh>
    <rPh sb="253" eb="255">
      <t>イタク</t>
    </rPh>
    <rPh sb="256" eb="258">
      <t>ジッシ</t>
    </rPh>
    <rPh sb="270" eb="272">
      <t>ジッセン</t>
    </rPh>
    <rPh sb="272" eb="273">
      <t>トウ</t>
    </rPh>
    <rPh sb="274" eb="276">
      <t>ケイエイ</t>
    </rPh>
    <rPh sb="276" eb="278">
      <t>キバン</t>
    </rPh>
    <rPh sb="279" eb="281">
      <t>キョウカ</t>
    </rPh>
    <rPh sb="282" eb="285">
      <t>セッキョクテキ</t>
    </rPh>
    <rPh sb="286" eb="287">
      <t>ト</t>
    </rPh>
    <rPh sb="288" eb="289">
      <t>ク</t>
    </rPh>
    <rPh sb="303" eb="305">
      <t>シホン</t>
    </rPh>
    <rPh sb="306" eb="308">
      <t>イジ</t>
    </rPh>
    <rPh sb="312" eb="314">
      <t>シセツ</t>
    </rPh>
    <rPh sb="315" eb="317">
      <t>コウシン</t>
    </rPh>
    <rPh sb="319" eb="320">
      <t>ム</t>
    </rPh>
    <rPh sb="322" eb="324">
      <t>ザイゲン</t>
    </rPh>
    <rPh sb="325" eb="327">
      <t>カクホ</t>
    </rPh>
    <rPh sb="328" eb="330">
      <t>ケントウ</t>
    </rPh>
    <phoneticPr fontId="4"/>
  </si>
  <si>
    <t>　①有形固定資産減価償却率は、類似団体平均値よりも低く、前項に述べたとおり、施工時期のピークが異なることの表れと考えられます。
　また、②管渠老朽化率も低くなっています。これは、本市の下水道管路施設の整備が昭和40年代半ばから急速に増加し始め、平成元年度にピークを迎えていることから、比較的新しい施設が多いためと考えています。今後、改築更新時期を迎え管渠の老朽化が急速に進むことが見込まれます。そのため、現在老朽化対策ならびに耐震化に計画的に取り組んでおり、③管渠改善率は増加傾向となっています。
　②管渠老朽化率、③管渠改善率のどちらについても、管渠の状態及び財源を把握したうえ、計画的な改築を進める必要があると考えています。</t>
    <rPh sb="190" eb="192">
      <t>ミコ</t>
    </rPh>
    <rPh sb="221" eb="222">
      <t>ト</t>
    </rPh>
    <rPh sb="223" eb="22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</si>
</sst>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0.12</c:v>
                </c:pt>
                <c:pt idx="1">
                  <c:v>0.12</c:v>
                </c:pt>
                <c:pt idx="2">
                  <c:v>0.15</c:v>
                </c:pt>
                <c:pt idx="3">
                  <c:v>0.18</c:v>
                </c:pt>
                <c:pt idx="4">
                  <c:v>0.25</c:v>
                </c:pt>
              </c:numCache>
            </c:numRef>
          </c:val>
          <c:extLst>
            <c:ext xmlns:c16="http://schemas.microsoft.com/office/drawing/2014/chart" uri="{C3380CC4-5D6E-409C-BE32-E72D297353CC}">
              <c16:uniqueId val="{00000000-03E5-4669-8AEA-63B74C8EA5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03E5-4669-8AEA-63B74C8EA5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58.86</c:v>
                </c:pt>
                <c:pt idx="1">
                  <c:v>50.19</c:v>
                </c:pt>
                <c:pt idx="2">
                  <c:v>49.86</c:v>
                </c:pt>
                <c:pt idx="3">
                  <c:v>51.04</c:v>
                </c:pt>
                <c:pt idx="4">
                  <c:v>51.28</c:v>
                </c:pt>
              </c:numCache>
            </c:numRef>
          </c:val>
          <c:extLst>
            <c:ext xmlns:c16="http://schemas.microsoft.com/office/drawing/2014/chart" uri="{C3380CC4-5D6E-409C-BE32-E72D297353CC}">
              <c16:uniqueId val="{00000000-6ADB-4F9D-AA0D-88F439EAD6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6ADB-4F9D-AA0D-88F439EAD6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95.12</c:v>
                </c:pt>
                <c:pt idx="1">
                  <c:v>95.61</c:v>
                </c:pt>
                <c:pt idx="2">
                  <c:v>96.12</c:v>
                </c:pt>
                <c:pt idx="3">
                  <c:v>96.63</c:v>
                </c:pt>
                <c:pt idx="4">
                  <c:v>96.75</c:v>
                </c:pt>
              </c:numCache>
            </c:numRef>
          </c:val>
          <c:extLst>
            <c:ext xmlns:c16="http://schemas.microsoft.com/office/drawing/2014/chart" uri="{C3380CC4-5D6E-409C-BE32-E72D297353CC}">
              <c16:uniqueId val="{00000000-18CB-4256-B9CB-B36A292676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18CB-4256-B9CB-B36A292676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100.08</c:v>
                </c:pt>
                <c:pt idx="1">
                  <c:v>101.29</c:v>
                </c:pt>
                <c:pt idx="2">
                  <c:v>102.69</c:v>
                </c:pt>
                <c:pt idx="3">
                  <c:v>105.39</c:v>
                </c:pt>
                <c:pt idx="4">
                  <c:v>102.88</c:v>
                </c:pt>
              </c:numCache>
            </c:numRef>
          </c:val>
          <c:extLst>
            <c:ext xmlns:c16="http://schemas.microsoft.com/office/drawing/2014/chart" uri="{C3380CC4-5D6E-409C-BE32-E72D297353CC}">
              <c16:uniqueId val="{00000000-D1C9-414E-92E4-5788989CC8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D1C9-414E-92E4-5788989CC8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14.23</c:v>
                </c:pt>
                <c:pt idx="1">
                  <c:v>20</c:v>
                </c:pt>
                <c:pt idx="2">
                  <c:v>21.71</c:v>
                </c:pt>
                <c:pt idx="3">
                  <c:v>23.42</c:v>
                </c:pt>
                <c:pt idx="4">
                  <c:v>24.95</c:v>
                </c:pt>
              </c:numCache>
            </c:numRef>
          </c:val>
          <c:extLst>
            <c:ext xmlns:c16="http://schemas.microsoft.com/office/drawing/2014/chart" uri="{C3380CC4-5D6E-409C-BE32-E72D297353CC}">
              <c16:uniqueId val="{00000000-C3FA-4F44-B699-09D516552D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C3FA-4F44-B699-09D516552D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2.92</c:v>
                </c:pt>
                <c:pt idx="1">
                  <c:v>3.61</c:v>
                </c:pt>
                <c:pt idx="2">
                  <c:v>4.12</c:v>
                </c:pt>
                <c:pt idx="3">
                  <c:v>4.68</c:v>
                </c:pt>
                <c:pt idx="4">
                  <c:v>4.9800000000000004</c:v>
                </c:pt>
              </c:numCache>
            </c:numRef>
          </c:val>
          <c:extLst>
            <c:ext xmlns:c16="http://schemas.microsoft.com/office/drawing/2014/chart" uri="{C3380CC4-5D6E-409C-BE32-E72D297353CC}">
              <c16:uniqueId val="{00000000-24A2-4C20-AAAA-D35BAB0F8B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24A2-4C20-AAAA-D35BAB0F8B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D-4E7C-87BA-6431B47E48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75BD-4E7C-87BA-6431B47E48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146.35</c:v>
                </c:pt>
                <c:pt idx="1">
                  <c:v>45.13</c:v>
                </c:pt>
                <c:pt idx="2">
                  <c:v>60.59</c:v>
                </c:pt>
                <c:pt idx="3">
                  <c:v>62.72</c:v>
                </c:pt>
                <c:pt idx="4">
                  <c:v>62.58</c:v>
                </c:pt>
              </c:numCache>
            </c:numRef>
          </c:val>
          <c:extLst>
            <c:ext xmlns:c16="http://schemas.microsoft.com/office/drawing/2014/chart" uri="{C3380CC4-5D6E-409C-BE32-E72D297353CC}">
              <c16:uniqueId val="{00000000-4731-44C6-961D-B795B4F58F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4731-44C6-961D-B795B4F58F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947.12</c:v>
                </c:pt>
                <c:pt idx="1">
                  <c:v>822.62</c:v>
                </c:pt>
                <c:pt idx="2">
                  <c:v>764.6</c:v>
                </c:pt>
                <c:pt idx="3">
                  <c:v>746.23</c:v>
                </c:pt>
                <c:pt idx="4">
                  <c:v>738.23</c:v>
                </c:pt>
              </c:numCache>
            </c:numRef>
          </c:val>
          <c:extLst>
            <c:ext xmlns:c16="http://schemas.microsoft.com/office/drawing/2014/chart" uri="{C3380CC4-5D6E-409C-BE32-E72D297353CC}">
              <c16:uniqueId val="{00000000-42FB-4A04-9729-B70561AF51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42FB-4A04-9729-B70561AF51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87.83</c:v>
                </c:pt>
                <c:pt idx="1">
                  <c:v>101.35</c:v>
                </c:pt>
                <c:pt idx="2">
                  <c:v>103.44</c:v>
                </c:pt>
                <c:pt idx="3">
                  <c:v>107.74</c:v>
                </c:pt>
                <c:pt idx="4">
                  <c:v>103.75</c:v>
                </c:pt>
              </c:numCache>
            </c:numRef>
          </c:val>
          <c:extLst>
            <c:ext xmlns:c16="http://schemas.microsoft.com/office/drawing/2014/chart" uri="{C3380CC4-5D6E-409C-BE32-E72D297353CC}">
              <c16:uniqueId val="{00000000-FCEE-4FA2-B247-F4CB4A9F1D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FCEE-4FA2-B247-F4CB4A9F1D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138.68</c:v>
                </c:pt>
                <c:pt idx="1">
                  <c:v>137.76</c:v>
                </c:pt>
                <c:pt idx="2">
                  <c:v>140.91</c:v>
                </c:pt>
                <c:pt idx="3">
                  <c:v>135.55000000000001</c:v>
                </c:pt>
                <c:pt idx="4">
                  <c:v>140.36000000000001</c:v>
                </c:pt>
              </c:numCache>
            </c:numRef>
          </c:val>
          <c:extLst>
            <c:ext xmlns:c16="http://schemas.microsoft.com/office/drawing/2014/chart" uri="{C3380CC4-5D6E-409C-BE32-E72D297353CC}">
              <c16:uniqueId val="{00000000-73C4-468B-80AC-D82B3B569F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73C4-468B-80AC-D82B3B569F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J59" sqref="BJ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さいたま市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7">
        <f>データ!S6</f>
        <v>1292016</v>
      </c>
      <c r="AM8" s="67"/>
      <c r="AN8" s="67"/>
      <c r="AO8" s="67"/>
      <c r="AP8" s="67"/>
      <c r="AQ8" s="67"/>
      <c r="AR8" s="67"/>
      <c r="AS8" s="67"/>
      <c r="AT8" s="66">
        <f>データ!T6</f>
        <v>217.43</v>
      </c>
      <c r="AU8" s="66"/>
      <c r="AV8" s="66"/>
      <c r="AW8" s="66"/>
      <c r="AX8" s="66"/>
      <c r="AY8" s="66"/>
      <c r="AZ8" s="66"/>
      <c r="BA8" s="66"/>
      <c r="BB8" s="66">
        <f>データ!U6</f>
        <v>5942.22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55.45</v>
      </c>
      <c r="J10" s="66"/>
      <c r="K10" s="66"/>
      <c r="L10" s="66"/>
      <c r="M10" s="66"/>
      <c r="N10" s="66"/>
      <c r="O10" s="66"/>
      <c r="P10" s="66">
        <f>データ!P6</f>
        <v>92.94</v>
      </c>
      <c r="Q10" s="66"/>
      <c r="R10" s="66"/>
      <c r="S10" s="66"/>
      <c r="T10" s="66"/>
      <c r="U10" s="66"/>
      <c r="V10" s="66"/>
      <c r="W10" s="66">
        <f>データ!Q6</f>
        <v>82.84</v>
      </c>
      <c r="X10" s="66"/>
      <c r="Y10" s="66"/>
      <c r="Z10" s="66"/>
      <c r="AA10" s="66"/>
      <c r="AB10" s="66"/>
      <c r="AC10" s="66"/>
      <c r="AD10" s="67">
        <f>データ!R6</f>
        <v>2414</v>
      </c>
      <c r="AE10" s="67"/>
      <c r="AF10" s="67"/>
      <c r="AG10" s="67"/>
      <c r="AH10" s="67"/>
      <c r="AI10" s="67"/>
      <c r="AJ10" s="67"/>
      <c r="AK10" s="2"/>
      <c r="AL10" s="67">
        <f>データ!V6</f>
        <v>1203027</v>
      </c>
      <c r="AM10" s="67"/>
      <c r="AN10" s="67"/>
      <c r="AO10" s="67"/>
      <c r="AP10" s="67"/>
      <c r="AQ10" s="67"/>
      <c r="AR10" s="67"/>
      <c r="AS10" s="67"/>
      <c r="AT10" s="66">
        <f>データ!W6</f>
        <v>122.2</v>
      </c>
      <c r="AU10" s="66"/>
      <c r="AV10" s="66"/>
      <c r="AW10" s="66"/>
      <c r="AX10" s="66"/>
      <c r="AY10" s="66"/>
      <c r="AZ10" s="66"/>
      <c r="BA10" s="66"/>
      <c r="BB10" s="66">
        <f>データ!X6</f>
        <v>9844.74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ua2Ck0VeFZIcTCH2SI25GzoY15sPclciv7lGz796F+ziEw/HwF5yL/RlRFLuC+pt57DnXfdnJYAZtWjwMq41w==" saltValue="SsxULnBjMa7F7ycwZQoQQ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111007</v>
      </c>
      <c r="D6" s="33">
        <f t="shared" si="3"/>
        <v>46</v>
      </c>
      <c r="E6" s="33">
        <f t="shared" si="3"/>
        <v>17</v>
      </c>
      <c r="F6" s="33">
        <f t="shared" si="3"/>
        <v>1</v>
      </c>
      <c r="G6" s="33">
        <f t="shared" si="3"/>
        <v>0</v>
      </c>
      <c r="H6" s="33" t="str">
        <f t="shared" si="3"/>
        <v>埼玉県　さいたま市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55.45</v>
      </c>
      <c r="P6" s="34">
        <f t="shared" si="3"/>
        <v>92.94</v>
      </c>
      <c r="Q6" s="34">
        <f t="shared" si="3"/>
        <v>82.84</v>
      </c>
      <c r="R6" s="34">
        <f t="shared" si="3"/>
        <v>2414</v>
      </c>
      <c r="S6" s="34">
        <f t="shared" si="3"/>
        <v>1292016</v>
      </c>
      <c r="T6" s="34">
        <f t="shared" si="3"/>
        <v>217.43</v>
      </c>
      <c r="U6" s="34">
        <f t="shared" si="3"/>
        <v>5942.22</v>
      </c>
      <c r="V6" s="34">
        <f t="shared" si="3"/>
        <v>1203027</v>
      </c>
      <c r="W6" s="34">
        <f t="shared" si="3"/>
        <v>122.2</v>
      </c>
      <c r="X6" s="34">
        <f t="shared" si="3"/>
        <v>9844.74</v>
      </c>
      <c r="Y6" s="35">
        <f>IF(Y7="",NA(),Y7)</f>
        <v>100.08</v>
      </c>
      <c r="Z6" s="35">
        <f t="shared" ref="Z6:AH6" si="4">IF(Z7="",NA(),Z7)</f>
        <v>101.29</v>
      </c>
      <c r="AA6" s="35">
        <f t="shared" si="4"/>
        <v>102.69</v>
      </c>
      <c r="AB6" s="35">
        <f t="shared" si="4"/>
        <v>105.39</v>
      </c>
      <c r="AC6" s="35">
        <f t="shared" si="4"/>
        <v>102.88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146.35</v>
      </c>
      <c r="AV6" s="35">
        <f t="shared" ref="AV6:BD6" si="6">IF(AV7="",NA(),AV7)</f>
        <v>45.13</v>
      </c>
      <c r="AW6" s="35">
        <f t="shared" si="6"/>
        <v>60.59</v>
      </c>
      <c r="AX6" s="35">
        <f t="shared" si="6"/>
        <v>62.72</v>
      </c>
      <c r="AY6" s="35">
        <f t="shared" si="6"/>
        <v>62.58</v>
      </c>
      <c r="AZ6" s="35">
        <f t="shared" si="6"/>
        <v>187.05</v>
      </c>
      <c r="BA6" s="35">
        <f t="shared" si="6"/>
        <v>55.68</v>
      </c>
      <c r="BB6" s="35">
        <f t="shared" si="6"/>
        <v>56.18</v>
      </c>
      <c r="BC6" s="35">
        <f t="shared" si="6"/>
        <v>59.45</v>
      </c>
      <c r="BD6" s="35">
        <f t="shared" si="6"/>
        <v>64.94</v>
      </c>
      <c r="BE6" s="34" t="str">
        <f>IF(BE7="","",IF(BE7="-","【-】","【"&amp;SUBSTITUTE(TEXT(BE7,"#,##0.00"),"-","△")&amp;"】"))</f>
        <v>【66.41】</v>
      </c>
      <c r="BF6" s="35">
        <f>IF(BF7="",NA(),BF7)</f>
        <v>947.12</v>
      </c>
      <c r="BG6" s="35">
        <f t="shared" ref="BG6:BO6" si="7">IF(BG7="",NA(),BG7)</f>
        <v>822.62</v>
      </c>
      <c r="BH6" s="35">
        <f t="shared" si="7"/>
        <v>764.6</v>
      </c>
      <c r="BI6" s="35">
        <f t="shared" si="7"/>
        <v>746.23</v>
      </c>
      <c r="BJ6" s="35">
        <f t="shared" si="7"/>
        <v>738.23</v>
      </c>
      <c r="BK6" s="35">
        <f t="shared" si="7"/>
        <v>644.47</v>
      </c>
      <c r="BL6" s="35">
        <f t="shared" si="7"/>
        <v>627.59</v>
      </c>
      <c r="BM6" s="35">
        <f t="shared" si="7"/>
        <v>594.09</v>
      </c>
      <c r="BN6" s="35">
        <f t="shared" si="7"/>
        <v>576.02</v>
      </c>
      <c r="BO6" s="35">
        <f t="shared" si="7"/>
        <v>549.48</v>
      </c>
      <c r="BP6" s="34" t="str">
        <f>IF(BP7="","",IF(BP7="-","【-】","【"&amp;SUBSTITUTE(TEXT(BP7,"#,##0.00"),"-","△")&amp;"】"))</f>
        <v>【707.33】</v>
      </c>
      <c r="BQ6" s="35">
        <f>IF(BQ7="",NA(),BQ7)</f>
        <v>87.83</v>
      </c>
      <c r="BR6" s="35">
        <f t="shared" ref="BR6:BZ6" si="8">IF(BR7="",NA(),BR7)</f>
        <v>101.35</v>
      </c>
      <c r="BS6" s="35">
        <f t="shared" si="8"/>
        <v>103.44</v>
      </c>
      <c r="BT6" s="35">
        <f t="shared" si="8"/>
        <v>107.74</v>
      </c>
      <c r="BU6" s="35">
        <f t="shared" si="8"/>
        <v>103.75</v>
      </c>
      <c r="BV6" s="35">
        <f t="shared" si="8"/>
        <v>109.25</v>
      </c>
      <c r="BW6" s="35">
        <f t="shared" si="8"/>
        <v>113.93</v>
      </c>
      <c r="BX6" s="35">
        <f t="shared" si="8"/>
        <v>114.03</v>
      </c>
      <c r="BY6" s="35">
        <f t="shared" si="8"/>
        <v>113.34</v>
      </c>
      <c r="BZ6" s="35">
        <f t="shared" si="8"/>
        <v>113.83</v>
      </c>
      <c r="CA6" s="34" t="str">
        <f>IF(CA7="","",IF(CA7="-","【-】","【"&amp;SUBSTITUTE(TEXT(CA7,"#,##0.00"),"-","△")&amp;"】"))</f>
        <v>【101.26】</v>
      </c>
      <c r="CB6" s="35">
        <f>IF(CB7="",NA(),CB7)</f>
        <v>138.68</v>
      </c>
      <c r="CC6" s="35">
        <f t="shared" ref="CC6:CK6" si="9">IF(CC7="",NA(),CC7)</f>
        <v>137.76</v>
      </c>
      <c r="CD6" s="35">
        <f t="shared" si="9"/>
        <v>140.91</v>
      </c>
      <c r="CE6" s="35">
        <f t="shared" si="9"/>
        <v>135.55000000000001</v>
      </c>
      <c r="CF6" s="35">
        <f t="shared" si="9"/>
        <v>140.36000000000001</v>
      </c>
      <c r="CG6" s="35">
        <f t="shared" si="9"/>
        <v>121.96</v>
      </c>
      <c r="CH6" s="35">
        <f t="shared" si="9"/>
        <v>116.77</v>
      </c>
      <c r="CI6" s="35">
        <f t="shared" si="9"/>
        <v>116.93</v>
      </c>
      <c r="CJ6" s="35">
        <f t="shared" si="9"/>
        <v>117.4</v>
      </c>
      <c r="CK6" s="35">
        <f t="shared" si="9"/>
        <v>116.87</v>
      </c>
      <c r="CL6" s="34" t="str">
        <f>IF(CL7="","",IF(CL7="-","【-】","【"&amp;SUBSTITUTE(TEXT(CL7,"#,##0.00"),"-","△")&amp;"】"))</f>
        <v>【136.39】</v>
      </c>
      <c r="CM6" s="35">
        <f>IF(CM7="",NA(),CM7)</f>
        <v>58.86</v>
      </c>
      <c r="CN6" s="35">
        <f t="shared" ref="CN6:CV6" si="10">IF(CN7="",NA(),CN7)</f>
        <v>50.19</v>
      </c>
      <c r="CO6" s="35">
        <f t="shared" si="10"/>
        <v>49.86</v>
      </c>
      <c r="CP6" s="35">
        <f t="shared" si="10"/>
        <v>51.04</v>
      </c>
      <c r="CQ6" s="35">
        <f t="shared" si="10"/>
        <v>51.28</v>
      </c>
      <c r="CR6" s="35">
        <f t="shared" si="10"/>
        <v>59.8</v>
      </c>
      <c r="CS6" s="35">
        <f t="shared" si="10"/>
        <v>59.58</v>
      </c>
      <c r="CT6" s="35">
        <f t="shared" si="10"/>
        <v>58.79</v>
      </c>
      <c r="CU6" s="35">
        <f t="shared" si="10"/>
        <v>59.16</v>
      </c>
      <c r="CV6" s="35">
        <f t="shared" si="10"/>
        <v>59.44</v>
      </c>
      <c r="CW6" s="34" t="str">
        <f>IF(CW7="","",IF(CW7="-","【-】","【"&amp;SUBSTITUTE(TEXT(CW7,"#,##0.00"),"-","△")&amp;"】"))</f>
        <v>【60.13】</v>
      </c>
      <c r="CX6" s="35">
        <f>IF(CX7="",NA(),CX7)</f>
        <v>95.12</v>
      </c>
      <c r="CY6" s="35">
        <f t="shared" ref="CY6:DG6" si="11">IF(CY7="",NA(),CY7)</f>
        <v>95.61</v>
      </c>
      <c r="CZ6" s="35">
        <f t="shared" si="11"/>
        <v>96.12</v>
      </c>
      <c r="DA6" s="35">
        <f t="shared" si="11"/>
        <v>96.63</v>
      </c>
      <c r="DB6" s="35">
        <f t="shared" si="11"/>
        <v>96.75</v>
      </c>
      <c r="DC6" s="35">
        <f t="shared" si="11"/>
        <v>98.64</v>
      </c>
      <c r="DD6" s="35">
        <f t="shared" si="11"/>
        <v>98.71</v>
      </c>
      <c r="DE6" s="35">
        <f t="shared" si="11"/>
        <v>98.76</v>
      </c>
      <c r="DF6" s="35">
        <f t="shared" si="11"/>
        <v>98.86</v>
      </c>
      <c r="DG6" s="35">
        <f t="shared" si="11"/>
        <v>98.9</v>
      </c>
      <c r="DH6" s="34" t="str">
        <f>IF(DH7="","",IF(DH7="-","【-】","【"&amp;SUBSTITUTE(TEXT(DH7,"#,##0.00"),"-","△")&amp;"】"))</f>
        <v>【95.06】</v>
      </c>
      <c r="DI6" s="35">
        <f>IF(DI7="",NA(),DI7)</f>
        <v>14.23</v>
      </c>
      <c r="DJ6" s="35">
        <f t="shared" ref="DJ6:DR6" si="12">IF(DJ7="",NA(),DJ7)</f>
        <v>20</v>
      </c>
      <c r="DK6" s="35">
        <f t="shared" si="12"/>
        <v>21.71</v>
      </c>
      <c r="DL6" s="35">
        <f t="shared" si="12"/>
        <v>23.42</v>
      </c>
      <c r="DM6" s="35">
        <f t="shared" si="12"/>
        <v>24.95</v>
      </c>
      <c r="DN6" s="35">
        <f t="shared" si="12"/>
        <v>31.06</v>
      </c>
      <c r="DO6" s="35">
        <f t="shared" si="12"/>
        <v>42</v>
      </c>
      <c r="DP6" s="35">
        <f t="shared" si="12"/>
        <v>43.2</v>
      </c>
      <c r="DQ6" s="35">
        <f t="shared" si="12"/>
        <v>44.55</v>
      </c>
      <c r="DR6" s="35">
        <f t="shared" si="12"/>
        <v>45.79</v>
      </c>
      <c r="DS6" s="34" t="str">
        <f>IF(DS7="","",IF(DS7="-","【-】","【"&amp;SUBSTITUTE(TEXT(DS7,"#,##0.00"),"-","△")&amp;"】"))</f>
        <v>【38.13】</v>
      </c>
      <c r="DT6" s="35">
        <f>IF(DT7="",NA(),DT7)</f>
        <v>2.92</v>
      </c>
      <c r="DU6" s="35">
        <f t="shared" ref="DU6:EC6" si="13">IF(DU7="",NA(),DU7)</f>
        <v>3.61</v>
      </c>
      <c r="DV6" s="35">
        <f t="shared" si="13"/>
        <v>4.12</v>
      </c>
      <c r="DW6" s="35">
        <f t="shared" si="13"/>
        <v>4.68</v>
      </c>
      <c r="DX6" s="35">
        <f t="shared" si="13"/>
        <v>4.9800000000000004</v>
      </c>
      <c r="DY6" s="35">
        <f t="shared" si="13"/>
        <v>6.43</v>
      </c>
      <c r="DZ6" s="35">
        <f t="shared" si="13"/>
        <v>6.95</v>
      </c>
      <c r="EA6" s="35">
        <f t="shared" si="13"/>
        <v>7.39</v>
      </c>
      <c r="EB6" s="35">
        <f t="shared" si="13"/>
        <v>8.25</v>
      </c>
      <c r="EC6" s="35">
        <f t="shared" si="13"/>
        <v>9</v>
      </c>
      <c r="ED6" s="34" t="str">
        <f>IF(ED7="","",IF(ED7="-","【-】","【"&amp;SUBSTITUTE(TEXT(ED7,"#,##0.00"),"-","△")&amp;"】"))</f>
        <v>【5.37】</v>
      </c>
      <c r="EE6" s="35">
        <f>IF(EE7="",NA(),EE7)</f>
        <v>0.12</v>
      </c>
      <c r="EF6" s="35">
        <f t="shared" ref="EF6:EN6" si="14">IF(EF7="",NA(),EF7)</f>
        <v>0.12</v>
      </c>
      <c r="EG6" s="35">
        <f t="shared" si="14"/>
        <v>0.15</v>
      </c>
      <c r="EH6" s="35">
        <f t="shared" si="14"/>
        <v>0.18</v>
      </c>
      <c r="EI6" s="35">
        <f t="shared" si="14"/>
        <v>0.25</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111007</v>
      </c>
      <c r="D7" s="37">
        <v>46</v>
      </c>
      <c r="E7" s="37">
        <v>17</v>
      </c>
      <c r="F7" s="37">
        <v>1</v>
      </c>
      <c r="G7" s="37">
        <v>0</v>
      </c>
      <c r="H7" s="37" t="s">
        <v>108</v>
      </c>
      <c r="I7" s="37" t="s">
        <v>109</v>
      </c>
      <c r="J7" s="37" t="s">
        <v>110</v>
      </c>
      <c r="K7" s="37" t="s">
        <v>111</v>
      </c>
      <c r="L7" s="37" t="s">
        <v>112</v>
      </c>
      <c r="M7" s="37" t="s">
        <v>113</v>
      </c>
      <c r="N7" s="38" t="s">
        <v>114</v>
      </c>
      <c r="O7" s="38">
        <v>55.45</v>
      </c>
      <c r="P7" s="38">
        <v>92.94</v>
      </c>
      <c r="Q7" s="38">
        <v>82.84</v>
      </c>
      <c r="R7" s="38">
        <v>2414</v>
      </c>
      <c r="S7" s="38">
        <v>1292016</v>
      </c>
      <c r="T7" s="38">
        <v>217.43</v>
      </c>
      <c r="U7" s="38">
        <v>5942.22</v>
      </c>
      <c r="V7" s="38">
        <v>1203027</v>
      </c>
      <c r="W7" s="38">
        <v>122.2</v>
      </c>
      <c r="X7" s="38">
        <v>9844.74</v>
      </c>
      <c r="Y7" s="38">
        <v>100.08</v>
      </c>
      <c r="Z7" s="38">
        <v>101.29</v>
      </c>
      <c r="AA7" s="38">
        <v>102.69</v>
      </c>
      <c r="AB7" s="38">
        <v>105.39</v>
      </c>
      <c r="AC7" s="38">
        <v>102.88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146.35</v>
      </c>
      <c r="AV7" s="38">
        <v>45.13</v>
      </c>
      <c r="AW7" s="38">
        <v>60.59</v>
      </c>
      <c r="AX7" s="38">
        <v>62.72</v>
      </c>
      <c r="AY7" s="38">
        <v>62.58</v>
      </c>
      <c r="AZ7" s="38">
        <v>187.05</v>
      </c>
      <c r="BA7" s="38">
        <v>55.68</v>
      </c>
      <c r="BB7" s="38">
        <v>56.18</v>
      </c>
      <c r="BC7" s="38">
        <v>59.45</v>
      </c>
      <c r="BD7" s="38">
        <v>64.94</v>
      </c>
      <c r="BE7" s="38">
        <v>66.41</v>
      </c>
      <c r="BF7" s="38">
        <v>947.12</v>
      </c>
      <c r="BG7" s="38">
        <v>822.62</v>
      </c>
      <c r="BH7" s="38">
        <v>764.6</v>
      </c>
      <c r="BI7" s="38">
        <v>746.23</v>
      </c>
      <c r="BJ7" s="38">
        <v>738.23</v>
      </c>
      <c r="BK7" s="38">
        <v>644.47</v>
      </c>
      <c r="BL7" s="38">
        <v>627.59</v>
      </c>
      <c r="BM7" s="38">
        <v>594.09</v>
      </c>
      <c r="BN7" s="38">
        <v>576.02</v>
      </c>
      <c r="BO7" s="38">
        <v>549.48</v>
      </c>
      <c r="BP7" s="38">
        <v>707.33</v>
      </c>
      <c r="BQ7" s="38">
        <v>87.83</v>
      </c>
      <c r="BR7" s="38">
        <v>101.35</v>
      </c>
      <c r="BS7" s="38">
        <v>103.44</v>
      </c>
      <c r="BT7" s="38">
        <v>107.74</v>
      </c>
      <c r="BU7" s="38">
        <v>103.75</v>
      </c>
      <c r="BV7" s="38">
        <v>109.25</v>
      </c>
      <c r="BW7" s="38">
        <v>113.93</v>
      </c>
      <c r="BX7" s="38">
        <v>114.03</v>
      </c>
      <c r="BY7" s="38">
        <v>113.34</v>
      </c>
      <c r="BZ7" s="38">
        <v>113.83</v>
      </c>
      <c r="CA7" s="38">
        <v>101.26</v>
      </c>
      <c r="CB7" s="38">
        <v>138.68</v>
      </c>
      <c r="CC7" s="38">
        <v>137.76</v>
      </c>
      <c r="CD7" s="38">
        <v>140.91</v>
      </c>
      <c r="CE7" s="38">
        <v>135.55000000000001</v>
      </c>
      <c r="CF7" s="38">
        <v>140.36000000000001</v>
      </c>
      <c r="CG7" s="38">
        <v>121.96</v>
      </c>
      <c r="CH7" s="38">
        <v>116.77</v>
      </c>
      <c r="CI7" s="38">
        <v>116.93</v>
      </c>
      <c r="CJ7" s="38">
        <v>117.4</v>
      </c>
      <c r="CK7" s="38">
        <v>116.87</v>
      </c>
      <c r="CL7" s="38">
        <v>136.38999999999999</v>
      </c>
      <c r="CM7" s="38">
        <v>58.86</v>
      </c>
      <c r="CN7" s="38">
        <v>50.19</v>
      </c>
      <c r="CO7" s="38">
        <v>49.86</v>
      </c>
      <c r="CP7" s="38">
        <v>51.04</v>
      </c>
      <c r="CQ7" s="38">
        <v>51.28</v>
      </c>
      <c r="CR7" s="38">
        <v>59.8</v>
      </c>
      <c r="CS7" s="38">
        <v>59.58</v>
      </c>
      <c r="CT7" s="38">
        <v>58.79</v>
      </c>
      <c r="CU7" s="38">
        <v>59.16</v>
      </c>
      <c r="CV7" s="38">
        <v>59.44</v>
      </c>
      <c r="CW7" s="38">
        <v>60.13</v>
      </c>
      <c r="CX7" s="38">
        <v>95.12</v>
      </c>
      <c r="CY7" s="38">
        <v>95.61</v>
      </c>
      <c r="CZ7" s="38">
        <v>96.12</v>
      </c>
      <c r="DA7" s="38">
        <v>96.63</v>
      </c>
      <c r="DB7" s="38">
        <v>96.75</v>
      </c>
      <c r="DC7" s="38">
        <v>98.64</v>
      </c>
      <c r="DD7" s="38">
        <v>98.71</v>
      </c>
      <c r="DE7" s="38">
        <v>98.76</v>
      </c>
      <c r="DF7" s="38">
        <v>98.86</v>
      </c>
      <c r="DG7" s="38">
        <v>98.9</v>
      </c>
      <c r="DH7" s="38">
        <v>95.06</v>
      </c>
      <c r="DI7" s="38">
        <v>14.23</v>
      </c>
      <c r="DJ7" s="38">
        <v>20</v>
      </c>
      <c r="DK7" s="38">
        <v>21.71</v>
      </c>
      <c r="DL7" s="38">
        <v>23.42</v>
      </c>
      <c r="DM7" s="38">
        <v>24.95</v>
      </c>
      <c r="DN7" s="38">
        <v>31.06</v>
      </c>
      <c r="DO7" s="38">
        <v>42</v>
      </c>
      <c r="DP7" s="38">
        <v>43.2</v>
      </c>
      <c r="DQ7" s="38">
        <v>44.55</v>
      </c>
      <c r="DR7" s="38">
        <v>45.79</v>
      </c>
      <c r="DS7" s="38">
        <v>38.130000000000003</v>
      </c>
      <c r="DT7" s="38">
        <v>2.92</v>
      </c>
      <c r="DU7" s="38">
        <v>3.61</v>
      </c>
      <c r="DV7" s="38">
        <v>4.12</v>
      </c>
      <c r="DW7" s="38">
        <v>4.68</v>
      </c>
      <c r="DX7" s="38">
        <v>4.9800000000000004</v>
      </c>
      <c r="DY7" s="38">
        <v>6.43</v>
      </c>
      <c r="DZ7" s="38">
        <v>6.95</v>
      </c>
      <c r="EA7" s="38">
        <v>7.39</v>
      </c>
      <c r="EB7" s="38">
        <v>8.25</v>
      </c>
      <c r="EC7" s="38">
        <v>9</v>
      </c>
      <c r="ED7" s="38">
        <v>5.37</v>
      </c>
      <c r="EE7" s="38">
        <v>0.12</v>
      </c>
      <c r="EF7" s="38">
        <v>0.12</v>
      </c>
      <c r="EG7" s="38">
        <v>0.15</v>
      </c>
      <c r="EH7" s="38">
        <v>0.18</v>
      </c>
      <c r="EI7" s="38">
        <v>0.25</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