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01　分析表作成\H30（29決算）\05 団体分析\20190201 団体分析結果\"/>
    </mc:Choice>
  </mc:AlternateContent>
  <workbookProtection workbookAlgorithmName="SHA-512" workbookHashValue="GfFdCwL0jzfc9Gd7/0UYnvRwDt561/oijMmDGLYAz5CFAR8gH9SVYzpVili9my0JQtIVycJk3HVQF+IsjJmQRg==" workbookSaltValue="TV1xsVQ24hmvp9BGXnj49w==" workbookSpinCount="100000" lockStructure="1"/>
  <bookViews>
    <workbookView xWindow="0" yWindow="0" windowWidth="13650" windowHeight="726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6" i="4"/>
  <c r="K10" i="5" l="1"/>
  <c r="EM16" i="5" s="1"/>
  <c r="FI16" i="5"/>
  <c r="DU16" i="5"/>
  <c r="BK16" i="5"/>
  <c r="AO11" i="5"/>
  <c r="EE10" i="5"/>
  <c r="CG10" i="5"/>
  <c r="EY16" i="5"/>
  <c r="DK16" i="5"/>
  <c r="AZ16" i="5"/>
  <c r="FI10" i="5"/>
  <c r="DU10" i="5"/>
  <c r="BV10" i="5"/>
  <c r="EO16" i="5"/>
  <c r="EY10" i="5"/>
  <c r="CG17" i="5"/>
  <c r="AO17" i="5"/>
  <c r="EE16" i="5"/>
  <c r="BV16" i="5"/>
  <c r="EO10" i="5"/>
  <c r="DA10" i="5"/>
  <c r="AZ10" i="5"/>
  <c r="BK7" i="4"/>
  <c r="DA16" i="5"/>
  <c r="DK10" i="5"/>
  <c r="BK10" i="5"/>
  <c r="J10" i="5"/>
  <c r="L10" i="5"/>
  <c r="I10" i="5"/>
  <c r="CY16" i="5"/>
  <c r="EW10" i="5" l="1"/>
  <c r="FG16" i="5"/>
  <c r="EC16" i="5"/>
  <c r="AX10" i="5"/>
  <c r="EC10" i="5"/>
  <c r="FG10" i="5"/>
  <c r="AM11" i="5"/>
  <c r="AM17" i="5"/>
  <c r="CY10" i="5"/>
  <c r="DS16" i="5"/>
  <c r="AX16" i="5"/>
  <c r="DI10" i="5"/>
  <c r="BI16" i="5"/>
  <c r="BT16" i="5"/>
  <c r="EW16" i="5"/>
  <c r="DS10" i="5"/>
  <c r="CE10" i="5"/>
  <c r="BI10" i="5"/>
  <c r="CE17" i="5"/>
  <c r="EM10" i="5"/>
  <c r="BA7" i="4"/>
  <c r="DI16" i="5"/>
  <c r="BT10" i="5"/>
  <c r="EV16" i="5"/>
  <c r="DH16" i="5"/>
  <c r="AW16" i="5"/>
  <c r="FF10" i="5"/>
  <c r="DR10" i="5"/>
  <c r="BS10" i="5"/>
  <c r="CX10" i="5"/>
  <c r="AW10" i="5"/>
  <c r="EL16" i="5"/>
  <c r="CX16" i="5"/>
  <c r="EV10" i="5"/>
  <c r="DH10" i="5"/>
  <c r="BH10" i="5"/>
  <c r="AL17" i="5"/>
  <c r="AV7" i="4"/>
  <c r="FF16" i="5"/>
  <c r="DR16" i="5"/>
  <c r="BH16" i="5"/>
  <c r="AL11" i="5"/>
  <c r="EB10" i="5"/>
  <c r="CD10" i="5"/>
  <c r="CD17" i="5"/>
  <c r="EB16" i="5"/>
  <c r="BS16" i="5"/>
  <c r="EL10" i="5"/>
  <c r="CF17" i="5"/>
  <c r="AN17" i="5"/>
  <c r="ED16" i="5"/>
  <c r="BU16" i="5"/>
  <c r="EN10" i="5"/>
  <c r="CZ10" i="5"/>
  <c r="AY10" i="5"/>
  <c r="BF7" i="4"/>
  <c r="DJ16" i="5"/>
  <c r="DT10" i="5"/>
  <c r="BU10" i="5"/>
  <c r="FH16" i="5"/>
  <c r="DT16" i="5"/>
  <c r="BJ16" i="5"/>
  <c r="AN11" i="5"/>
  <c r="ED10" i="5"/>
  <c r="CF10" i="5"/>
  <c r="FH10" i="5"/>
  <c r="EN16" i="5"/>
  <c r="CZ16" i="5"/>
  <c r="EX10" i="5"/>
  <c r="DJ10" i="5"/>
  <c r="BJ10" i="5"/>
  <c r="EX16" i="5"/>
  <c r="AY16" i="5"/>
  <c r="FE16" i="5"/>
  <c r="DQ16" i="5"/>
  <c r="BG16" i="5"/>
  <c r="AK11" i="5"/>
  <c r="EA10" i="5"/>
  <c r="CC10" i="5"/>
  <c r="EK16" i="5"/>
  <c r="EU10" i="5"/>
  <c r="EU16" i="5"/>
  <c r="DG16" i="5"/>
  <c r="AV16" i="5"/>
  <c r="FE10" i="5"/>
  <c r="DQ10" i="5"/>
  <c r="BR10" i="5"/>
  <c r="CW16" i="5"/>
  <c r="DG10" i="5"/>
  <c r="BG10" i="5"/>
  <c r="CC17" i="5"/>
  <c r="AK17" i="5"/>
  <c r="EA16" i="5"/>
  <c r="BR16" i="5"/>
  <c r="EK10" i="5"/>
  <c r="CW10" i="5"/>
  <c r="AV10" i="5"/>
  <c r="AQ7" i="4"/>
</calcChain>
</file>

<file path=xl/sharedStrings.xml><?xml version="1.0" encoding="utf-8"?>
<sst xmlns="http://schemas.openxmlformats.org/spreadsheetml/2006/main" count="316" uniqueCount="124">
  <si>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</si>
  <si>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</si>
  <si>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</si>
  <si>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</si>
  <si>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</si>
  <si>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</si>
  <si>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</si>
  <si>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</si>
  <si>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</si>
  <si>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</si>
  <si>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</si>
  <si>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</si>
  <si>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</si>
  <si>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</si>
  <si>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</si>
  <si>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</si>
  <si>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</si>
  <si>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</si>
  <si>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</si>
  <si>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</si>
  <si>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</si>
  <si>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</si>
  <si>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</si>
  <si>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</si>
  <si>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</si>
  <si>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</si>
  <si>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</si>
  <si>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</si>
  <si>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</si>
  <si>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</si>
  <si>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</si>
  <si>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</si>
  <si>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</si>
  <si>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</si>
  <si>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</si>
  <si>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</si>
  <si>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</si>
  <si>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</si>
  <si>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</si>
  <si>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</si>
  <si>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</si>
  <si>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</si>
  <si>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</si>
  <si>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</si>
  <si>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</si>
  <si>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</si>
  <si>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</si>
  <si>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</si>
  <si>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</si>
  <si>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</si>
  <si>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</si>
  <si>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</si>
  <si>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</si>
  <si>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</si>
  <si>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</si>
  <si>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</si>
  <si>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</si>
  <si>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</si>
  <si>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</si>
  <si>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</si>
  <si>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</si>
  <si>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</si>
  <si>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</si>
  <si>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</si>
  <si>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</si>
  <si>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</si>
  <si>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</si>
  <si>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</si>
  <si>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</si>
  <si>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</si>
  <si>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</si>
  <si>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</si>
  <si>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</si>
  <si>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</si>
  <si>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</si>
  <si>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</si>
  <si>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</si>
  <si>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</si>
  <si>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</si>
  <si>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</si>
  <si>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</si>
  <si>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</si>
  <si>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</si>
  <si>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</si>
  <si>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</si>
  <si>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</si>
  <si>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</si>
  <si>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</si>
  <si>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</si>
  <si>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</si>
  <si>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</si>
  <si>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</si>
  <si>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</si>
  <si>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</si>
  <si>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</si>
  <si>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</si>
  <si>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</si>
  <si>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</si>
  <si>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</si>
  <si>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</si>
  <si>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</si>
  <si>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</si>
  <si>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</si>
  <si>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</si>
  <si>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</si>
  <si>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</si>
  <si>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</si>
  <si>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</si>
  <si>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</si>
  <si>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</si>
  <si>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</si>
  <si>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</si>
  <si>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</si>
  <si>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</si>
  <si>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</si>
  <si>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</si>
  <si>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</si>
  <si>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</si>
  <si>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</si>
  <si>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</si>
  <si>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</si>
  <si>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①走行キロ当たりの収入、②走行キロ当たりの運送原価及び③走行キロ当たり人件費は、運行エリアが異なることから単純比較はできないものの、民間事業者平均より高い傾向にあります。
　なお、横浜市では、自主自立の経営を確立させるため、公民較差を縮小した新たな給料表を導入しました。
　④乗車効率は、公営企業平均より高い傾向にあります。横浜市では、お客様に市営バスを選んでいただくため、お客様の利便性を向上させる取組として定時性向上をはじめとする、ダイヤ改善に取り組んでいます。</t>
    <rPh sb="2" eb="4">
      <t>ソウコウ</t>
    </rPh>
    <rPh sb="6" eb="7">
      <t>ア</t>
    </rPh>
    <rPh sb="10" eb="12">
      <t>シュウニュウ</t>
    </rPh>
    <rPh sb="26" eb="27">
      <t>オヨ</t>
    </rPh>
    <rPh sb="41" eb="43">
      <t>ウンコウ</t>
    </rPh>
    <rPh sb="47" eb="48">
      <t>コト</t>
    </rPh>
    <rPh sb="54" eb="56">
      <t>タンジュン</t>
    </rPh>
    <rPh sb="56" eb="58">
      <t>ヒカク</t>
    </rPh>
    <rPh sb="69" eb="71">
      <t>ジギョウ</t>
    </rPh>
    <rPh sb="71" eb="72">
      <t>シャ</t>
    </rPh>
    <rPh sb="76" eb="77">
      <t>タカ</t>
    </rPh>
    <rPh sb="78" eb="80">
      <t>ケイコウ</t>
    </rPh>
    <rPh sb="91" eb="94">
      <t>ヨコハマシ</t>
    </rPh>
    <rPh sb="97" eb="99">
      <t>ジシュ</t>
    </rPh>
    <rPh sb="99" eb="101">
      <t>ジリツ</t>
    </rPh>
    <rPh sb="102" eb="104">
      <t>ケイエイ</t>
    </rPh>
    <rPh sb="105" eb="107">
      <t>カクリツ</t>
    </rPh>
    <rPh sb="113" eb="115">
      <t>コウミン</t>
    </rPh>
    <rPh sb="115" eb="117">
      <t>カクサ</t>
    </rPh>
    <rPh sb="118" eb="120">
      <t>シュクショウ</t>
    </rPh>
    <rPh sb="122" eb="123">
      <t>アラ</t>
    </rPh>
    <rPh sb="125" eb="127">
      <t>キュウリョウ</t>
    </rPh>
    <rPh sb="127" eb="128">
      <t>ヒョウ</t>
    </rPh>
    <rPh sb="139" eb="141">
      <t>ジョウシャ</t>
    </rPh>
    <rPh sb="141" eb="143">
      <t>コウリツ</t>
    </rPh>
    <rPh sb="145" eb="147">
      <t>コウエイ</t>
    </rPh>
    <rPh sb="147" eb="149">
      <t>キギョウ</t>
    </rPh>
    <rPh sb="149" eb="151">
      <t>ヘイキン</t>
    </rPh>
    <rPh sb="153" eb="154">
      <t>タカ</t>
    </rPh>
    <rPh sb="155" eb="157">
      <t>ケイコウ</t>
    </rPh>
    <rPh sb="163" eb="166">
      <t>ヨコハマシ</t>
    </rPh>
    <rPh sb="170" eb="172">
      <t>キャクサマ</t>
    </rPh>
    <rPh sb="173" eb="175">
      <t>シエイ</t>
    </rPh>
    <rPh sb="178" eb="179">
      <t>エラ</t>
    </rPh>
    <rPh sb="189" eb="191">
      <t>キャクサマ</t>
    </rPh>
    <rPh sb="192" eb="195">
      <t>リベンセイ</t>
    </rPh>
    <rPh sb="196" eb="198">
      <t>コウジョウ</t>
    </rPh>
    <rPh sb="206" eb="209">
      <t>テイジセイ</t>
    </rPh>
    <rPh sb="209" eb="211">
      <t>コウジョウ</t>
    </rPh>
    <rPh sb="222" eb="224">
      <t>カイゼン</t>
    </rPh>
    <rPh sb="225" eb="226">
      <t>ト</t>
    </rPh>
    <rPh sb="227" eb="228">
      <t>ク</t>
    </rPh>
    <phoneticPr fontId="21"/>
  </si>
  <si>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お客様サービスのさらなる向上や老朽化した施設・設備への計画的な投資を行い、持続的に市民の皆様に安全・確実・快適な交通サービスを提供していくため、次期中期経営計画や経営戦略の策定などを通じて、公営企業として引き続き健全な事業運営に取り組みます。</t>
    <rPh sb="6" eb="8">
      <t>シヒョウ</t>
    </rPh>
    <rPh sb="13" eb="16">
      <t>ヨコハマシ</t>
    </rPh>
    <rPh sb="17" eb="19">
      <t>ケイエイ</t>
    </rPh>
    <rPh sb="19" eb="21">
      <t>ジョウキョウ</t>
    </rPh>
    <rPh sb="22" eb="23">
      <t>オオム</t>
    </rPh>
    <rPh sb="24" eb="26">
      <t>ケンゼン</t>
    </rPh>
    <rPh sb="27" eb="29">
      <t>ジョウタイ</t>
    </rPh>
    <rPh sb="33" eb="34">
      <t>カンガ</t>
    </rPh>
    <rPh sb="49" eb="51">
      <t>ショウシ</t>
    </rPh>
    <rPh sb="51" eb="54">
      <t>コウレイカ</t>
    </rPh>
    <rPh sb="55" eb="57">
      <t>シンテン</t>
    </rPh>
    <rPh sb="62" eb="64">
      <t>ジョウシャ</t>
    </rPh>
    <rPh sb="64" eb="65">
      <t>リョウ</t>
    </rPh>
    <rPh sb="65" eb="67">
      <t>シュウニュウ</t>
    </rPh>
    <rPh sb="68" eb="70">
      <t>オオハバ</t>
    </rPh>
    <rPh sb="71" eb="72">
      <t>ノ</t>
    </rPh>
    <rPh sb="74" eb="76">
      <t>キタイ</t>
    </rPh>
    <rPh sb="83" eb="85">
      <t>ケイエイ</t>
    </rPh>
    <rPh sb="85" eb="87">
      <t>カンキョウ</t>
    </rPh>
    <rPh sb="88" eb="89">
      <t>ケッ</t>
    </rPh>
    <rPh sb="91" eb="93">
      <t>ラッカン</t>
    </rPh>
    <rPh sb="108" eb="110">
      <t>コンゴ</t>
    </rPh>
    <rPh sb="111" eb="113">
      <t>アンゼン</t>
    </rPh>
    <rPh sb="113" eb="115">
      <t>カクホ</t>
    </rPh>
    <rPh sb="116" eb="117">
      <t>サイ</t>
    </rPh>
    <rPh sb="117" eb="119">
      <t>ユウセン</t>
    </rPh>
    <rPh sb="122" eb="124">
      <t>キャクサマ</t>
    </rPh>
    <rPh sb="133" eb="135">
      <t>コウジョウ</t>
    </rPh>
    <rPh sb="136" eb="139">
      <t>ロウキュウカ</t>
    </rPh>
    <rPh sb="141" eb="143">
      <t>シセツ</t>
    </rPh>
    <rPh sb="144" eb="146">
      <t>セツビ</t>
    </rPh>
    <rPh sb="148" eb="151">
      <t>ケイカクテキ</t>
    </rPh>
    <rPh sb="152" eb="154">
      <t>トウシ</t>
    </rPh>
    <rPh sb="155" eb="156">
      <t>オコナ</t>
    </rPh>
    <rPh sb="158" eb="161">
      <t>ジゾクテキ</t>
    </rPh>
    <rPh sb="162" eb="164">
      <t>シミン</t>
    </rPh>
    <rPh sb="165" eb="167">
      <t>ミナサマ</t>
    </rPh>
    <rPh sb="168" eb="170">
      <t>アンゼン</t>
    </rPh>
    <rPh sb="171" eb="173">
      <t>カクジツ</t>
    </rPh>
    <rPh sb="174" eb="176">
      <t>カイテキ</t>
    </rPh>
    <rPh sb="177" eb="179">
      <t>コウツウ</t>
    </rPh>
    <rPh sb="184" eb="186">
      <t>テイキョウ</t>
    </rPh>
    <rPh sb="193" eb="195">
      <t>ジキ</t>
    </rPh>
    <rPh sb="195" eb="197">
      <t>チュウキ</t>
    </rPh>
    <rPh sb="197" eb="199">
      <t>ケイエイ</t>
    </rPh>
    <rPh sb="199" eb="201">
      <t>ケイカク</t>
    </rPh>
    <rPh sb="202" eb="204">
      <t>ケイエイ</t>
    </rPh>
    <rPh sb="204" eb="206">
      <t>センリャク</t>
    </rPh>
    <rPh sb="207" eb="209">
      <t>サクテイ</t>
    </rPh>
    <rPh sb="212" eb="213">
      <t>ツウ</t>
    </rPh>
    <rPh sb="216" eb="218">
      <t>コウエイ</t>
    </rPh>
    <rPh sb="218" eb="220">
      <t>キギョウ</t>
    </rPh>
    <rPh sb="223" eb="224">
      <t>ヒ</t>
    </rPh>
    <rPh sb="225" eb="226">
      <t>ツヅ</t>
    </rPh>
    <rPh sb="227" eb="229">
      <t>ケンゼン</t>
    </rPh>
    <rPh sb="230" eb="232">
      <t>ジギョウ</t>
    </rPh>
    <rPh sb="232" eb="234">
      <t>ウンエイ</t>
    </rPh>
    <phoneticPr fontId="21"/>
  </si>
  <si>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①経常収支比率は、前年度に比べ減少しているものの、100％以上を維持しており、健全な事業運営を行っています。
②営業収支比率は、前年度を上回る乗車料収入を確保したものの、軽油価格の高騰などにより収支が悪化し、100％を下回る結果となりました。引き続き、収入の確保や燃費の向上などによる支出の抑制など、収支の改善に取り組みます。
③財務の安全性を示す流動比率は、引き続き200％を超えており、健全な事業運営を行っています。
④累積欠損金比率は、26年度の会計制度の見直しに伴い発生した累積欠損金を、29年度決算で解消しました。
⑤利用者１回当たり他会計負担金は、他の公営企業と比べ低い傾向にあり、任意補助金に頼らない、自主自立の経営を持続しています。
⑥利用者１回当たり運行経費は、他の公営企業と比べ低い傾向にあります。
⑦任意補助金に頼らない、自主自立の経営を持続していることから、他会計負担比率は、他の公営企業と比べ低い傾向にあります。
⑧企業債残高対料金収入比率は、他の公営企業に比べ低い傾向かつ、毎年度減少傾向にあります。
⑨有形固定資産減価償却率は、他の公営企業と比べ、高い傾向にあります。今後、老朽化している施設への計画的投資が必要です。</t>
    <rPh sb="1" eb="4">
      <t>ヨコハマシ</t>
    </rPh>
    <rPh sb="12" eb="14">
      <t>ケイエイ</t>
    </rPh>
    <rPh sb="14" eb="16">
      <t>カイカク</t>
    </rPh>
    <rPh sb="17" eb="19">
      <t>セイカ</t>
    </rPh>
    <rPh sb="24" eb="26">
      <t>ジシュ</t>
    </rPh>
    <rPh sb="26" eb="28">
      <t>ジリツ</t>
    </rPh>
    <rPh sb="29" eb="31">
      <t>ケイエイ</t>
    </rPh>
    <rPh sb="33" eb="35">
      <t>ジゾク</t>
    </rPh>
    <rPh sb="38" eb="40">
      <t>キバン</t>
    </rPh>
    <rPh sb="41" eb="43">
      <t>カクリツ</t>
    </rPh>
    <rPh sb="48" eb="50">
      <t>ジギョウ</t>
    </rPh>
    <rPh sb="54" eb="55">
      <t>コト</t>
    </rPh>
    <rPh sb="62" eb="64">
      <t>タンジュン</t>
    </rPh>
    <rPh sb="65" eb="67">
      <t>ヒカク</t>
    </rPh>
    <rPh sb="76" eb="77">
      <t>タ</t>
    </rPh>
    <rPh sb="78" eb="80">
      <t>コウエイ</t>
    </rPh>
    <rPh sb="80" eb="82">
      <t>キギョウ</t>
    </rPh>
    <rPh sb="83" eb="85">
      <t>ヘイキン</t>
    </rPh>
    <rPh sb="86" eb="88">
      <t>ヒカク</t>
    </rPh>
    <rPh sb="91" eb="93">
      <t>ケンゼン</t>
    </rPh>
    <rPh sb="94" eb="96">
      <t>ジギョウ</t>
    </rPh>
    <rPh sb="96" eb="98">
      <t>ウンエイ</t>
    </rPh>
    <rPh sb="99" eb="100">
      <t>オコナ</t>
    </rPh>
    <rPh sb="107" eb="108">
      <t>カンガ</t>
    </rPh>
    <rPh sb="116" eb="118">
      <t>ケイジョウ</t>
    </rPh>
    <rPh sb="118" eb="120">
      <t>シュウシ</t>
    </rPh>
    <rPh sb="120" eb="122">
      <t>ヒリツ</t>
    </rPh>
    <rPh sb="124" eb="127">
      <t>ゼンネンド</t>
    </rPh>
    <rPh sb="128" eb="129">
      <t>クラ</t>
    </rPh>
    <rPh sb="130" eb="132">
      <t>ゲンショウ</t>
    </rPh>
    <rPh sb="144" eb="146">
      <t>イジョウ</t>
    </rPh>
    <rPh sb="147" eb="149">
      <t>イジ</t>
    </rPh>
    <rPh sb="157" eb="159">
      <t>ジギョウ</t>
    </rPh>
    <rPh sb="159" eb="161">
      <t>ウンエイ</t>
    </rPh>
    <rPh sb="162" eb="163">
      <t>オコナ</t>
    </rPh>
    <rPh sb="280" eb="282">
      <t>ザイム</t>
    </rPh>
    <rPh sb="283" eb="286">
      <t>アンゼンセイ</t>
    </rPh>
    <rPh sb="287" eb="288">
      <t>シメ</t>
    </rPh>
    <rPh sb="289" eb="291">
      <t>リュウドウ</t>
    </rPh>
    <rPh sb="291" eb="293">
      <t>ヒリツ</t>
    </rPh>
    <rPh sb="295" eb="296">
      <t>ヒ</t>
    </rPh>
    <rPh sb="297" eb="298">
      <t>ツヅ</t>
    </rPh>
    <rPh sb="304" eb="305">
      <t>コ</t>
    </rPh>
    <rPh sb="310" eb="312">
      <t>ケンゼン</t>
    </rPh>
    <rPh sb="313" eb="315">
      <t>ジギョウ</t>
    </rPh>
    <rPh sb="315" eb="317">
      <t>ウンエイ</t>
    </rPh>
    <rPh sb="318" eb="319">
      <t>オコナ</t>
    </rPh>
    <rPh sb="327" eb="329">
      <t>ルイセキ</t>
    </rPh>
    <rPh sb="329" eb="332">
      <t>ケッソンキン</t>
    </rPh>
    <rPh sb="332" eb="334">
      <t>ヒリツ</t>
    </rPh>
    <rPh sb="338" eb="340">
      <t>ネンド</t>
    </rPh>
    <rPh sb="341" eb="343">
      <t>カイケイ</t>
    </rPh>
    <rPh sb="343" eb="345">
      <t>セイド</t>
    </rPh>
    <rPh sb="346" eb="348">
      <t>ミナオ</t>
    </rPh>
    <rPh sb="350" eb="351">
      <t>トモナ</t>
    </rPh>
    <rPh sb="352" eb="354">
      <t>ハッセイ</t>
    </rPh>
    <rPh sb="356" eb="358">
      <t>ルイセキ</t>
    </rPh>
    <rPh sb="358" eb="361">
      <t>ケッソンキン</t>
    </rPh>
    <rPh sb="365" eb="367">
      <t>ネンド</t>
    </rPh>
    <rPh sb="367" eb="369">
      <t>ケッサン</t>
    </rPh>
    <rPh sb="370" eb="372">
      <t>カイショウ</t>
    </rPh>
    <rPh sb="379" eb="382">
      <t>リヨウシャ</t>
    </rPh>
    <rPh sb="383" eb="384">
      <t>カイ</t>
    </rPh>
    <rPh sb="384" eb="385">
      <t>ア</t>
    </rPh>
    <rPh sb="387" eb="388">
      <t>タ</t>
    </rPh>
    <rPh sb="388" eb="390">
      <t>カイケイ</t>
    </rPh>
    <rPh sb="390" eb="393">
      <t>フタンキン</t>
    </rPh>
    <rPh sb="395" eb="396">
      <t>タ</t>
    </rPh>
    <rPh sb="397" eb="399">
      <t>コウエイ</t>
    </rPh>
    <rPh sb="399" eb="401">
      <t>キギョウ</t>
    </rPh>
    <rPh sb="402" eb="403">
      <t>クラ</t>
    </rPh>
    <rPh sb="404" eb="405">
      <t>ヒク</t>
    </rPh>
    <rPh sb="406" eb="408">
      <t>ケイコウ</t>
    </rPh>
    <rPh sb="412" eb="414">
      <t>ニンイ</t>
    </rPh>
    <rPh sb="414" eb="417">
      <t>ホジョキン</t>
    </rPh>
    <rPh sb="418" eb="419">
      <t>タヨ</t>
    </rPh>
    <rPh sb="423" eb="425">
      <t>ジシュ</t>
    </rPh>
    <rPh sb="425" eb="427">
      <t>ジリツ</t>
    </rPh>
    <rPh sb="428" eb="430">
      <t>ケイエイ</t>
    </rPh>
    <rPh sb="431" eb="433">
      <t>ジゾク</t>
    </rPh>
    <rPh sb="441" eb="444">
      <t>リヨウシャ</t>
    </rPh>
    <rPh sb="445" eb="446">
      <t>カイ</t>
    </rPh>
    <rPh sb="446" eb="447">
      <t>ア</t>
    </rPh>
    <rPh sb="449" eb="451">
      <t>ウンコウ</t>
    </rPh>
    <rPh sb="451" eb="453">
      <t>ケイヒ</t>
    </rPh>
    <rPh sb="455" eb="456">
      <t>タ</t>
    </rPh>
    <rPh sb="457" eb="459">
      <t>コウエイ</t>
    </rPh>
    <rPh sb="459" eb="461">
      <t>キギョウ</t>
    </rPh>
    <rPh sb="462" eb="463">
      <t>クラ</t>
    </rPh>
    <rPh sb="464" eb="465">
      <t>ヒク</t>
    </rPh>
    <rPh sb="466" eb="468">
      <t>ケイコウ</t>
    </rPh>
    <rPh sb="476" eb="478">
      <t>ニンイ</t>
    </rPh>
    <rPh sb="478" eb="481">
      <t>ホジョキン</t>
    </rPh>
    <rPh sb="482" eb="483">
      <t>タヨ</t>
    </rPh>
    <rPh sb="487" eb="489">
      <t>ジシュ</t>
    </rPh>
    <rPh sb="489" eb="491">
      <t>ジリツ</t>
    </rPh>
    <rPh sb="492" eb="494">
      <t>ケイエイ</t>
    </rPh>
    <rPh sb="495" eb="497">
      <t>ジゾク</t>
    </rPh>
    <rPh sb="506" eb="507">
      <t>タ</t>
    </rPh>
    <rPh sb="507" eb="509">
      <t>カイケイ</t>
    </rPh>
    <rPh sb="509" eb="511">
      <t>フタン</t>
    </rPh>
    <rPh sb="511" eb="513">
      <t>ヒリツ</t>
    </rPh>
    <rPh sb="536" eb="538">
      <t>キギョウ</t>
    </rPh>
    <rPh sb="538" eb="539">
      <t>サイ</t>
    </rPh>
    <rPh sb="539" eb="541">
      <t>ザンダカ</t>
    </rPh>
    <rPh sb="541" eb="542">
      <t>タイ</t>
    </rPh>
    <rPh sb="542" eb="544">
      <t>リョウキン</t>
    </rPh>
    <rPh sb="544" eb="546">
      <t>シュウニュウ</t>
    </rPh>
    <rPh sb="546" eb="548">
      <t>ヒリツ</t>
    </rPh>
    <rPh sb="550" eb="551">
      <t>タ</t>
    </rPh>
    <rPh sb="552" eb="554">
      <t>コウエイ</t>
    </rPh>
    <rPh sb="554" eb="556">
      <t>キギョウ</t>
    </rPh>
    <rPh sb="557" eb="558">
      <t>クラ</t>
    </rPh>
    <rPh sb="559" eb="560">
      <t>ヒク</t>
    </rPh>
    <rPh sb="561" eb="563">
      <t>ケイコウ</t>
    </rPh>
    <rPh sb="566" eb="569">
      <t>マイネンド</t>
    </rPh>
    <rPh sb="569" eb="571">
      <t>ゲンショウ</t>
    </rPh>
    <rPh sb="571" eb="573">
      <t>ケイコウ</t>
    </rPh>
    <rPh sb="581" eb="583">
      <t>ユウケイ</t>
    </rPh>
    <rPh sb="583" eb="585">
      <t>コテイ</t>
    </rPh>
    <rPh sb="585" eb="587">
      <t>シサン</t>
    </rPh>
    <rPh sb="587" eb="589">
      <t>ゲンカ</t>
    </rPh>
    <rPh sb="589" eb="591">
      <t>ショウキャク</t>
    </rPh>
    <rPh sb="591" eb="592">
      <t>リツ</t>
    </rPh>
    <rPh sb="594" eb="595">
      <t>タ</t>
    </rPh>
    <rPh sb="596" eb="598">
      <t>コウエイ</t>
    </rPh>
    <rPh sb="598" eb="600">
      <t>キギョウ</t>
    </rPh>
    <rPh sb="601" eb="602">
      <t>クラ</t>
    </rPh>
    <rPh sb="604" eb="605">
      <t>タカ</t>
    </rPh>
    <rPh sb="606" eb="608">
      <t>ケイコウ</t>
    </rPh>
    <rPh sb="614" eb="616">
      <t>コンゴ</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</si>
</sst>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2">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11" xfId="1" applyFont="1" applyBorder="1" applyAlignment="1" applyProtection="1">
      <alignment horizontal="left" vertical="top" wrapText="1"/>
      <protection locked="0"/>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106.4</c:v>
                </c:pt>
                <c:pt idx="1">
                  <c:v>107.4</c:v>
                </c:pt>
                <c:pt idx="2">
                  <c:v>109.6</c:v>
                </c:pt>
                <c:pt idx="3">
                  <c:v>108.2</c:v>
                </c:pt>
                <c:pt idx="4">
                  <c:v>103.1</c:v>
                </c:pt>
              </c:numCache>
            </c:numRef>
          </c:val>
          <c:extLst xmlns:c16r2="http://schemas.microsoft.com/office/drawing/2015/06/chart">
            <c:ext xmlns:c16="http://schemas.microsoft.com/office/drawing/2014/chart" uri="{C3380CC4-5D6E-409C-BE32-E72D297353CC}">
              <c16:uniqueId val="{00000000-F0B8-4644-AAD2-0704A4E82324}"/>
            </c:ext>
          </c:extLst>
        </c:ser>
        <c:dLbls>
          <c:showLegendKey val="0"/>
          <c:showVal val="0"/>
          <c:showCatName val="0"/>
          <c:showSerName val="0"/>
          <c:showPercent val="0"/>
          <c:showBubbleSize val="0"/>
        </c:dLbls>
        <c:gapWidth val="180"/>
        <c:overlap val="-90"/>
        <c:axId val="284960064"/>
        <c:axId val="283175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F0B8-4644-AAD2-0704A4E8232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0B8-4644-AAD2-0704A4E82324}"/>
            </c:ext>
          </c:extLst>
        </c:ser>
        <c:dLbls>
          <c:showLegendKey val="0"/>
          <c:showVal val="0"/>
          <c:showCatName val="0"/>
          <c:showSerName val="0"/>
          <c:showPercent val="0"/>
          <c:showBubbleSize val="0"/>
        </c:dLbls>
        <c:marker val="1"/>
        <c:smooth val="0"/>
        <c:axId val="284960064"/>
        <c:axId val="283175280"/>
      </c:lineChart>
      <c:catAx>
        <c:axId val="284960064"/>
        <c:scaling>
          <c:orientation val="minMax"/>
        </c:scaling>
        <c:delete val="0"/>
        <c:axPos val="b"/>
        <c:numFmt formatCode="ge" sourceLinked="1"/>
        <c:majorTickMark val="none"/>
        <c:minorTickMark val="none"/>
        <c:tickLblPos val="none"/>
        <c:crossAx val="283175280"/>
        <c:crosses val="autoZero"/>
        <c:auto val="0"/>
        <c:lblAlgn val="ctr"/>
        <c:lblOffset val="100"/>
        <c:noMultiLvlLbl val="1"/>
      </c:catAx>
      <c:valAx>
        <c:axId val="28317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960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769.61</c:v>
                </c:pt>
                <c:pt idx="1">
                  <c:v>774.7</c:v>
                </c:pt>
                <c:pt idx="2">
                  <c:v>780.53</c:v>
                </c:pt>
                <c:pt idx="3">
                  <c:v>784.83</c:v>
                </c:pt>
                <c:pt idx="4">
                  <c:v>787.92</c:v>
                </c:pt>
              </c:numCache>
            </c:numRef>
          </c:val>
          <c:extLst xmlns:c16r2="http://schemas.microsoft.com/office/drawing/2015/06/chart">
            <c:ext xmlns:c16="http://schemas.microsoft.com/office/drawing/2014/chart" uri="{C3380CC4-5D6E-409C-BE32-E72D297353CC}">
              <c16:uniqueId val="{00000000-1B42-45B4-9CCD-BC5461C23519}"/>
            </c:ext>
          </c:extLst>
        </c:ser>
        <c:dLbls>
          <c:showLegendKey val="0"/>
          <c:showVal val="0"/>
          <c:showCatName val="0"/>
          <c:showSerName val="0"/>
          <c:showPercent val="0"/>
          <c:showBubbleSize val="0"/>
        </c:dLbls>
        <c:gapWidth val="180"/>
        <c:overlap val="-90"/>
        <c:axId val="286424648"/>
        <c:axId val="28642504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1B42-45B4-9CCD-BC5461C23519}"/>
            </c:ext>
          </c:extLst>
        </c:ser>
        <c:dLbls>
          <c:showLegendKey val="0"/>
          <c:showVal val="0"/>
          <c:showCatName val="0"/>
          <c:showSerName val="0"/>
          <c:showPercent val="0"/>
          <c:showBubbleSize val="0"/>
        </c:dLbls>
        <c:marker val="1"/>
        <c:smooth val="0"/>
        <c:axId val="286424648"/>
        <c:axId val="286425040"/>
      </c:lineChart>
      <c:catAx>
        <c:axId val="286424648"/>
        <c:scaling>
          <c:orientation val="minMax"/>
        </c:scaling>
        <c:delete val="0"/>
        <c:axPos val="b"/>
        <c:numFmt formatCode="ge" sourceLinked="1"/>
        <c:majorTickMark val="none"/>
        <c:minorTickMark val="none"/>
        <c:tickLblPos val="none"/>
        <c:crossAx val="286425040"/>
        <c:crosses val="autoZero"/>
        <c:auto val="0"/>
        <c:lblAlgn val="ctr"/>
        <c:lblOffset val="100"/>
        <c:noMultiLvlLbl val="1"/>
      </c:catAx>
      <c:valAx>
        <c:axId val="2864250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6424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19.899999999999999</c:v>
                </c:pt>
                <c:pt idx="1">
                  <c:v>20</c:v>
                </c:pt>
                <c:pt idx="2">
                  <c:v>20.100000000000001</c:v>
                </c:pt>
                <c:pt idx="3">
                  <c:v>20</c:v>
                </c:pt>
                <c:pt idx="4">
                  <c:v>20.3</c:v>
                </c:pt>
              </c:numCache>
            </c:numRef>
          </c:val>
          <c:extLst xmlns:c16r2="http://schemas.microsoft.com/office/drawing/2015/06/chart">
            <c:ext xmlns:c16="http://schemas.microsoft.com/office/drawing/2014/chart" uri="{C3380CC4-5D6E-409C-BE32-E72D297353CC}">
              <c16:uniqueId val="{00000000-F2BF-42C8-969B-AF64A9FCE52E}"/>
            </c:ext>
          </c:extLst>
        </c:ser>
        <c:dLbls>
          <c:showLegendKey val="0"/>
          <c:showVal val="0"/>
          <c:showCatName val="0"/>
          <c:showSerName val="0"/>
          <c:showPercent val="0"/>
          <c:showBubbleSize val="0"/>
        </c:dLbls>
        <c:gapWidth val="180"/>
        <c:overlap val="-90"/>
        <c:axId val="286425824"/>
        <c:axId val="28642621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F2BF-42C8-969B-AF64A9FCE52E}"/>
            </c:ext>
          </c:extLst>
        </c:ser>
        <c:dLbls>
          <c:showLegendKey val="0"/>
          <c:showVal val="0"/>
          <c:showCatName val="0"/>
          <c:showSerName val="0"/>
          <c:showPercent val="0"/>
          <c:showBubbleSize val="0"/>
        </c:dLbls>
        <c:marker val="1"/>
        <c:smooth val="0"/>
        <c:axId val="286425824"/>
        <c:axId val="286426216"/>
      </c:lineChart>
      <c:catAx>
        <c:axId val="286425824"/>
        <c:scaling>
          <c:orientation val="minMax"/>
        </c:scaling>
        <c:delete val="0"/>
        <c:axPos val="b"/>
        <c:numFmt formatCode="ge" sourceLinked="1"/>
        <c:majorTickMark val="none"/>
        <c:minorTickMark val="none"/>
        <c:tickLblPos val="none"/>
        <c:crossAx val="286426216"/>
        <c:crosses val="autoZero"/>
        <c:auto val="0"/>
        <c:lblAlgn val="ctr"/>
        <c:lblOffset val="100"/>
        <c:noMultiLvlLbl val="1"/>
      </c:catAx>
      <c:valAx>
        <c:axId val="286426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6425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38.5</c:v>
                </c:pt>
                <c:pt idx="2">
                  <c:v>9.1999999999999993</c:v>
                </c:pt>
                <c:pt idx="3">
                  <c:v>1.2</c:v>
                </c:pt>
                <c:pt idx="4">
                  <c:v>0</c:v>
                </c:pt>
              </c:numCache>
            </c:numRef>
          </c:val>
          <c:extLst xmlns:c16r2="http://schemas.microsoft.com/office/drawing/2015/06/chart">
            <c:ext xmlns:c16="http://schemas.microsoft.com/office/drawing/2014/chart" uri="{C3380CC4-5D6E-409C-BE32-E72D297353CC}">
              <c16:uniqueId val="{00000000-E58E-4DE3-8892-E4AA9FC860FB}"/>
            </c:ext>
          </c:extLst>
        </c:ser>
        <c:dLbls>
          <c:showLegendKey val="0"/>
          <c:showVal val="0"/>
          <c:showCatName val="0"/>
          <c:showSerName val="0"/>
          <c:showPercent val="0"/>
          <c:showBubbleSize val="0"/>
        </c:dLbls>
        <c:gapWidth val="180"/>
        <c:overlap val="-90"/>
        <c:axId val="286427784"/>
        <c:axId val="28642817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E58E-4DE3-8892-E4AA9FC860FB}"/>
            </c:ext>
          </c:extLst>
        </c:ser>
        <c:dLbls>
          <c:showLegendKey val="0"/>
          <c:showVal val="0"/>
          <c:showCatName val="0"/>
          <c:showSerName val="0"/>
          <c:showPercent val="0"/>
          <c:showBubbleSize val="0"/>
        </c:dLbls>
        <c:marker val="1"/>
        <c:smooth val="0"/>
        <c:axId val="286427784"/>
        <c:axId val="286428176"/>
      </c:lineChart>
      <c:catAx>
        <c:axId val="286427784"/>
        <c:scaling>
          <c:orientation val="minMax"/>
        </c:scaling>
        <c:delete val="0"/>
        <c:axPos val="b"/>
        <c:numFmt formatCode="ge" sourceLinked="1"/>
        <c:majorTickMark val="none"/>
        <c:minorTickMark val="none"/>
        <c:tickLblPos val="none"/>
        <c:crossAx val="286428176"/>
        <c:crosses val="autoZero"/>
        <c:auto val="0"/>
        <c:lblAlgn val="ctr"/>
        <c:lblOffset val="100"/>
        <c:noMultiLvlLbl val="1"/>
      </c:catAx>
      <c:valAx>
        <c:axId val="28642817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6427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102.5</c:v>
                </c:pt>
                <c:pt idx="1">
                  <c:v>103.6</c:v>
                </c:pt>
                <c:pt idx="2">
                  <c:v>106.3</c:v>
                </c:pt>
                <c:pt idx="3">
                  <c:v>102.5</c:v>
                </c:pt>
                <c:pt idx="4">
                  <c:v>98.6</c:v>
                </c:pt>
              </c:numCache>
            </c:numRef>
          </c:val>
          <c:extLst xmlns:c16r2="http://schemas.microsoft.com/office/drawing/2015/06/chart">
            <c:ext xmlns:c16="http://schemas.microsoft.com/office/drawing/2014/chart" uri="{C3380CC4-5D6E-409C-BE32-E72D297353CC}">
              <c16:uniqueId val="{00000000-7863-4569-B261-A6EECEFF0514}"/>
            </c:ext>
          </c:extLst>
        </c:ser>
        <c:dLbls>
          <c:showLegendKey val="0"/>
          <c:showVal val="0"/>
          <c:showCatName val="0"/>
          <c:showSerName val="0"/>
          <c:showPercent val="0"/>
          <c:showBubbleSize val="0"/>
        </c:dLbls>
        <c:gapWidth val="180"/>
        <c:overlap val="-90"/>
        <c:axId val="284901944"/>
        <c:axId val="23184131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7863-4569-B261-A6EECEFF051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863-4569-B261-A6EECEFF0514}"/>
            </c:ext>
          </c:extLst>
        </c:ser>
        <c:dLbls>
          <c:showLegendKey val="0"/>
          <c:showVal val="0"/>
          <c:showCatName val="0"/>
          <c:showSerName val="0"/>
          <c:showPercent val="0"/>
          <c:showBubbleSize val="0"/>
        </c:dLbls>
        <c:marker val="1"/>
        <c:smooth val="0"/>
        <c:axId val="284901944"/>
        <c:axId val="231841312"/>
      </c:lineChart>
      <c:catAx>
        <c:axId val="284901944"/>
        <c:scaling>
          <c:orientation val="minMax"/>
        </c:scaling>
        <c:delete val="0"/>
        <c:axPos val="b"/>
        <c:numFmt formatCode="ge" sourceLinked="1"/>
        <c:majorTickMark val="none"/>
        <c:minorTickMark val="none"/>
        <c:tickLblPos val="none"/>
        <c:crossAx val="231841312"/>
        <c:crosses val="autoZero"/>
        <c:auto val="0"/>
        <c:lblAlgn val="ctr"/>
        <c:lblOffset val="100"/>
        <c:noMultiLvlLbl val="1"/>
      </c:catAx>
      <c:valAx>
        <c:axId val="23184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901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328.9</c:v>
                </c:pt>
                <c:pt idx="1">
                  <c:v>190.6</c:v>
                </c:pt>
                <c:pt idx="2">
                  <c:v>220.2</c:v>
                </c:pt>
                <c:pt idx="3">
                  <c:v>251.2</c:v>
                </c:pt>
                <c:pt idx="4">
                  <c:v>267.2</c:v>
                </c:pt>
              </c:numCache>
            </c:numRef>
          </c:val>
          <c:extLst xmlns:c16r2="http://schemas.microsoft.com/office/drawing/2015/06/chart">
            <c:ext xmlns:c16="http://schemas.microsoft.com/office/drawing/2014/chart" uri="{C3380CC4-5D6E-409C-BE32-E72D297353CC}">
              <c16:uniqueId val="{00000000-5814-485A-A069-88C134CF6147}"/>
            </c:ext>
          </c:extLst>
        </c:ser>
        <c:dLbls>
          <c:showLegendKey val="0"/>
          <c:showVal val="0"/>
          <c:showCatName val="0"/>
          <c:showSerName val="0"/>
          <c:showPercent val="0"/>
          <c:showBubbleSize val="0"/>
        </c:dLbls>
        <c:gapWidth val="180"/>
        <c:overlap val="-90"/>
        <c:axId val="9096712"/>
        <c:axId val="285229704"/>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5814-485A-A069-88C134CF614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14-485A-A069-88C134CF6147}"/>
            </c:ext>
          </c:extLst>
        </c:ser>
        <c:dLbls>
          <c:showLegendKey val="0"/>
          <c:showVal val="0"/>
          <c:showCatName val="0"/>
          <c:showSerName val="0"/>
          <c:showPercent val="0"/>
          <c:showBubbleSize val="0"/>
        </c:dLbls>
        <c:marker val="1"/>
        <c:smooth val="0"/>
        <c:axId val="9096712"/>
        <c:axId val="285229704"/>
      </c:lineChart>
      <c:catAx>
        <c:axId val="9096712"/>
        <c:scaling>
          <c:orientation val="minMax"/>
        </c:scaling>
        <c:delete val="0"/>
        <c:axPos val="b"/>
        <c:numFmt formatCode="ge" sourceLinked="1"/>
        <c:majorTickMark val="none"/>
        <c:minorTickMark val="none"/>
        <c:tickLblPos val="none"/>
        <c:crossAx val="285229704"/>
        <c:crosses val="autoZero"/>
        <c:auto val="0"/>
        <c:lblAlgn val="ctr"/>
        <c:lblOffset val="100"/>
        <c:noMultiLvlLbl val="1"/>
      </c:catAx>
      <c:valAx>
        <c:axId val="285229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96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4.5999999999999996</c:v>
                </c:pt>
                <c:pt idx="1">
                  <c:v>2.9</c:v>
                </c:pt>
                <c:pt idx="2">
                  <c:v>2.5</c:v>
                </c:pt>
                <c:pt idx="3">
                  <c:v>5.5</c:v>
                </c:pt>
                <c:pt idx="4">
                  <c:v>4.5999999999999996</c:v>
                </c:pt>
              </c:numCache>
            </c:numRef>
          </c:val>
          <c:extLst xmlns:c16r2="http://schemas.microsoft.com/office/drawing/2015/06/chart">
            <c:ext xmlns:c16="http://schemas.microsoft.com/office/drawing/2014/chart" uri="{C3380CC4-5D6E-409C-BE32-E72D297353CC}">
              <c16:uniqueId val="{00000000-2EFC-4559-9437-57AE0418343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160.4</c:v>
                </c:pt>
                <c:pt idx="1">
                  <c:v>156.4</c:v>
                </c:pt>
                <c:pt idx="2">
                  <c:v>152.69999999999999</c:v>
                </c:pt>
                <c:pt idx="3">
                  <c:v>157.9</c:v>
                </c:pt>
                <c:pt idx="4">
                  <c:v>164.3</c:v>
                </c:pt>
              </c:numCache>
            </c:numRef>
          </c:val>
          <c:extLst xmlns:c16r2="http://schemas.microsoft.com/office/drawing/2015/06/chart">
            <c:ext xmlns:c16="http://schemas.microsoft.com/office/drawing/2014/chart" uri="{C3380CC4-5D6E-409C-BE32-E72D297353CC}">
              <c16:uniqueId val="{00000001-2EFC-4559-9437-57AE04183437}"/>
            </c:ext>
          </c:extLst>
        </c:ser>
        <c:dLbls>
          <c:showLegendKey val="0"/>
          <c:showVal val="0"/>
          <c:showCatName val="0"/>
          <c:showSerName val="0"/>
          <c:showPercent val="0"/>
          <c:showBubbleSize val="0"/>
        </c:dLbls>
        <c:gapWidth val="150"/>
        <c:axId val="285232056"/>
        <c:axId val="28523244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2EFC-4559-9437-57AE0418343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2EFC-4559-9437-57AE04183437}"/>
            </c:ext>
          </c:extLst>
        </c:ser>
        <c:dLbls>
          <c:showLegendKey val="0"/>
          <c:showVal val="0"/>
          <c:showCatName val="0"/>
          <c:showSerName val="0"/>
          <c:showPercent val="0"/>
          <c:showBubbleSize val="0"/>
        </c:dLbls>
        <c:marker val="1"/>
        <c:smooth val="0"/>
        <c:axId val="285232056"/>
        <c:axId val="285232448"/>
      </c:lineChart>
      <c:catAx>
        <c:axId val="285232056"/>
        <c:scaling>
          <c:orientation val="minMax"/>
        </c:scaling>
        <c:delete val="0"/>
        <c:axPos val="b"/>
        <c:numFmt formatCode="ge" sourceLinked="1"/>
        <c:majorTickMark val="none"/>
        <c:minorTickMark val="none"/>
        <c:tickLblPos val="none"/>
        <c:crossAx val="285232448"/>
        <c:crosses val="autoZero"/>
        <c:auto val="0"/>
        <c:lblAlgn val="ctr"/>
        <c:lblOffset val="100"/>
        <c:noMultiLvlLbl val="1"/>
      </c:catAx>
      <c:valAx>
        <c:axId val="28523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232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2.9</c:v>
                </c:pt>
                <c:pt idx="1">
                  <c:v>1.8</c:v>
                </c:pt>
                <c:pt idx="2">
                  <c:v>1.6</c:v>
                </c:pt>
                <c:pt idx="3">
                  <c:v>3.5</c:v>
                </c:pt>
                <c:pt idx="4">
                  <c:v>2.8</c:v>
                </c:pt>
              </c:numCache>
            </c:numRef>
          </c:val>
          <c:extLst xmlns:c16r2="http://schemas.microsoft.com/office/drawing/2015/06/chart">
            <c:ext xmlns:c16="http://schemas.microsoft.com/office/drawing/2014/chart" uri="{C3380CC4-5D6E-409C-BE32-E72D297353CC}">
              <c16:uniqueId val="{00000000-F112-4690-8D6C-8150844287BD}"/>
            </c:ext>
          </c:extLst>
        </c:ser>
        <c:dLbls>
          <c:showLegendKey val="0"/>
          <c:showVal val="0"/>
          <c:showCatName val="0"/>
          <c:showSerName val="0"/>
          <c:showPercent val="0"/>
          <c:showBubbleSize val="0"/>
        </c:dLbls>
        <c:gapWidth val="180"/>
        <c:overlap val="-90"/>
        <c:axId val="285727568"/>
        <c:axId val="28572796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F112-4690-8D6C-8150844287BD}"/>
            </c:ext>
          </c:extLst>
        </c:ser>
        <c:dLbls>
          <c:showLegendKey val="0"/>
          <c:showVal val="0"/>
          <c:showCatName val="0"/>
          <c:showSerName val="0"/>
          <c:showPercent val="0"/>
          <c:showBubbleSize val="0"/>
        </c:dLbls>
        <c:marker val="1"/>
        <c:smooth val="0"/>
        <c:axId val="285727568"/>
        <c:axId val="285727960"/>
      </c:lineChart>
      <c:catAx>
        <c:axId val="285727568"/>
        <c:scaling>
          <c:orientation val="minMax"/>
        </c:scaling>
        <c:delete val="0"/>
        <c:axPos val="b"/>
        <c:numFmt formatCode="ge" sourceLinked="1"/>
        <c:majorTickMark val="none"/>
        <c:minorTickMark val="none"/>
        <c:tickLblPos val="none"/>
        <c:crossAx val="285727960"/>
        <c:crosses val="autoZero"/>
        <c:auto val="0"/>
        <c:lblAlgn val="ctr"/>
        <c:lblOffset val="100"/>
        <c:noMultiLvlLbl val="1"/>
      </c:catAx>
      <c:valAx>
        <c:axId val="285727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727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20.6</c:v>
                </c:pt>
                <c:pt idx="1">
                  <c:v>15.4</c:v>
                </c:pt>
                <c:pt idx="2">
                  <c:v>8.6999999999999993</c:v>
                </c:pt>
                <c:pt idx="3">
                  <c:v>4.5</c:v>
                </c:pt>
                <c:pt idx="4">
                  <c:v>3.9</c:v>
                </c:pt>
              </c:numCache>
            </c:numRef>
          </c:val>
          <c:extLst xmlns:c16r2="http://schemas.microsoft.com/office/drawing/2015/06/chart">
            <c:ext xmlns:c16="http://schemas.microsoft.com/office/drawing/2014/chart" uri="{C3380CC4-5D6E-409C-BE32-E72D297353CC}">
              <c16:uniqueId val="{00000000-AAF0-4DDC-B426-EEE6379BF3AF}"/>
            </c:ext>
          </c:extLst>
        </c:ser>
        <c:dLbls>
          <c:showLegendKey val="0"/>
          <c:showVal val="0"/>
          <c:showCatName val="0"/>
          <c:showSerName val="0"/>
          <c:showPercent val="0"/>
          <c:showBubbleSize val="0"/>
        </c:dLbls>
        <c:gapWidth val="180"/>
        <c:overlap val="-90"/>
        <c:axId val="285231664"/>
        <c:axId val="28523127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AAF0-4DDC-B426-EEE6379BF3AF}"/>
            </c:ext>
          </c:extLst>
        </c:ser>
        <c:dLbls>
          <c:showLegendKey val="0"/>
          <c:showVal val="0"/>
          <c:showCatName val="0"/>
          <c:showSerName val="0"/>
          <c:showPercent val="0"/>
          <c:showBubbleSize val="0"/>
        </c:dLbls>
        <c:marker val="1"/>
        <c:smooth val="0"/>
        <c:axId val="285231664"/>
        <c:axId val="285231272"/>
      </c:lineChart>
      <c:catAx>
        <c:axId val="285231664"/>
        <c:scaling>
          <c:orientation val="minMax"/>
        </c:scaling>
        <c:delete val="0"/>
        <c:axPos val="b"/>
        <c:numFmt formatCode="ge" sourceLinked="1"/>
        <c:majorTickMark val="none"/>
        <c:minorTickMark val="none"/>
        <c:tickLblPos val="none"/>
        <c:crossAx val="285231272"/>
        <c:crosses val="autoZero"/>
        <c:auto val="0"/>
        <c:lblAlgn val="ctr"/>
        <c:lblOffset val="100"/>
        <c:noMultiLvlLbl val="1"/>
      </c:catAx>
      <c:valAx>
        <c:axId val="285231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231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72.7</c:v>
                </c:pt>
                <c:pt idx="1">
                  <c:v>82.8</c:v>
                </c:pt>
                <c:pt idx="2">
                  <c:v>82.2</c:v>
                </c:pt>
                <c:pt idx="3">
                  <c:v>81.099999999999994</c:v>
                </c:pt>
                <c:pt idx="4">
                  <c:v>79.3</c:v>
                </c:pt>
              </c:numCache>
            </c:numRef>
          </c:val>
          <c:extLst xmlns:c16r2="http://schemas.microsoft.com/office/drawing/2015/06/chart">
            <c:ext xmlns:c16="http://schemas.microsoft.com/office/drawing/2014/chart" uri="{C3380CC4-5D6E-409C-BE32-E72D297353CC}">
              <c16:uniqueId val="{00000000-9A58-4DD1-8A38-354A2AB621D0}"/>
            </c:ext>
          </c:extLst>
        </c:ser>
        <c:dLbls>
          <c:showLegendKey val="0"/>
          <c:showVal val="0"/>
          <c:showCatName val="0"/>
          <c:showSerName val="0"/>
          <c:showPercent val="0"/>
          <c:showBubbleSize val="0"/>
        </c:dLbls>
        <c:gapWidth val="180"/>
        <c:overlap val="-90"/>
        <c:axId val="285230488"/>
        <c:axId val="28572874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9A58-4DD1-8A38-354A2AB621D0}"/>
            </c:ext>
          </c:extLst>
        </c:ser>
        <c:dLbls>
          <c:showLegendKey val="0"/>
          <c:showVal val="0"/>
          <c:showCatName val="0"/>
          <c:showSerName val="0"/>
          <c:showPercent val="0"/>
          <c:showBubbleSize val="0"/>
        </c:dLbls>
        <c:marker val="1"/>
        <c:smooth val="0"/>
        <c:axId val="285230488"/>
        <c:axId val="285728744"/>
      </c:lineChart>
      <c:catAx>
        <c:axId val="285230488"/>
        <c:scaling>
          <c:orientation val="minMax"/>
        </c:scaling>
        <c:delete val="0"/>
        <c:axPos val="b"/>
        <c:numFmt formatCode="ge" sourceLinked="1"/>
        <c:majorTickMark val="none"/>
        <c:minorTickMark val="none"/>
        <c:tickLblPos val="none"/>
        <c:crossAx val="285728744"/>
        <c:crosses val="autoZero"/>
        <c:auto val="0"/>
        <c:lblAlgn val="ctr"/>
        <c:lblOffset val="100"/>
        <c:noMultiLvlLbl val="1"/>
      </c:catAx>
      <c:valAx>
        <c:axId val="285728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230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489.88</c:v>
                </c:pt>
                <c:pt idx="1">
                  <c:v>491.35</c:v>
                </c:pt>
                <c:pt idx="2">
                  <c:v>491.64</c:v>
                </c:pt>
                <c:pt idx="3">
                  <c:v>520.83000000000004</c:v>
                </c:pt>
                <c:pt idx="4">
                  <c:v>541.64</c:v>
                </c:pt>
              </c:numCache>
            </c:numRef>
          </c:val>
          <c:extLst xmlns:c16r2="http://schemas.microsoft.com/office/drawing/2015/06/chart">
            <c:ext xmlns:c16="http://schemas.microsoft.com/office/drawing/2014/chart" uri="{C3380CC4-5D6E-409C-BE32-E72D297353CC}">
              <c16:uniqueId val="{00000000-73F5-42D0-8566-8742CC72A29C}"/>
            </c:ext>
          </c:extLst>
        </c:ser>
        <c:dLbls>
          <c:showLegendKey val="0"/>
          <c:showVal val="0"/>
          <c:showCatName val="0"/>
          <c:showSerName val="0"/>
          <c:showPercent val="0"/>
          <c:showBubbleSize val="0"/>
        </c:dLbls>
        <c:gapWidth val="180"/>
        <c:overlap val="-90"/>
        <c:axId val="285233232"/>
        <c:axId val="285729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73F5-42D0-8566-8742CC72A29C}"/>
            </c:ext>
          </c:extLst>
        </c:ser>
        <c:dLbls>
          <c:showLegendKey val="0"/>
          <c:showVal val="0"/>
          <c:showCatName val="0"/>
          <c:showSerName val="0"/>
          <c:showPercent val="0"/>
          <c:showBubbleSize val="0"/>
        </c:dLbls>
        <c:marker val="1"/>
        <c:smooth val="0"/>
        <c:axId val="285233232"/>
        <c:axId val="285729528"/>
      </c:lineChart>
      <c:catAx>
        <c:axId val="285233232"/>
        <c:scaling>
          <c:orientation val="minMax"/>
        </c:scaling>
        <c:delete val="0"/>
        <c:axPos val="b"/>
        <c:numFmt formatCode="ge" sourceLinked="1"/>
        <c:majorTickMark val="none"/>
        <c:minorTickMark val="none"/>
        <c:tickLblPos val="none"/>
        <c:crossAx val="285729528"/>
        <c:crosses val="autoZero"/>
        <c:auto val="0"/>
        <c:lblAlgn val="ctr"/>
        <c:lblOffset val="100"/>
        <c:noMultiLvlLbl val="1"/>
      </c:catAx>
      <c:valAx>
        <c:axId val="285729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233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753.79</c:v>
                </c:pt>
                <c:pt idx="1">
                  <c:v>743.33</c:v>
                </c:pt>
                <c:pt idx="2">
                  <c:v>732.2</c:v>
                </c:pt>
                <c:pt idx="3">
                  <c:v>759.75</c:v>
                </c:pt>
                <c:pt idx="4">
                  <c:v>799.38</c:v>
                </c:pt>
              </c:numCache>
            </c:numRef>
          </c:val>
          <c:extLst xmlns:c16r2="http://schemas.microsoft.com/office/drawing/2015/06/chart">
            <c:ext xmlns:c16="http://schemas.microsoft.com/office/drawing/2014/chart" uri="{C3380CC4-5D6E-409C-BE32-E72D297353CC}">
              <c16:uniqueId val="{00000000-F99B-401C-8B03-25B7617FDE04}"/>
            </c:ext>
          </c:extLst>
        </c:ser>
        <c:dLbls>
          <c:showLegendKey val="0"/>
          <c:showVal val="0"/>
          <c:showCatName val="0"/>
          <c:showSerName val="0"/>
          <c:showPercent val="0"/>
          <c:showBubbleSize val="0"/>
        </c:dLbls>
        <c:gapWidth val="180"/>
        <c:overlap val="-90"/>
        <c:axId val="285730312"/>
        <c:axId val="28573070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F99B-401C-8B03-25B7617FDE04}"/>
            </c:ext>
          </c:extLst>
        </c:ser>
        <c:dLbls>
          <c:showLegendKey val="0"/>
          <c:showVal val="0"/>
          <c:showCatName val="0"/>
          <c:showSerName val="0"/>
          <c:showPercent val="0"/>
          <c:showBubbleSize val="0"/>
        </c:dLbls>
        <c:marker val="1"/>
        <c:smooth val="0"/>
        <c:axId val="285730312"/>
        <c:axId val="285730704"/>
      </c:lineChart>
      <c:catAx>
        <c:axId val="285730312"/>
        <c:scaling>
          <c:orientation val="minMax"/>
        </c:scaling>
        <c:delete val="0"/>
        <c:axPos val="b"/>
        <c:numFmt formatCode="ge" sourceLinked="1"/>
        <c:majorTickMark val="none"/>
        <c:minorTickMark val="none"/>
        <c:tickLblPos val="none"/>
        <c:crossAx val="285730704"/>
        <c:crosses val="autoZero"/>
        <c:auto val="0"/>
        <c:lblAlgn val="ctr"/>
        <c:lblOffset val="100"/>
        <c:noMultiLvlLbl val="1"/>
      </c:catAx>
      <c:valAx>
        <c:axId val="2857307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7303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16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17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17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4105150" y="3136510"/>
          <a:ext cx="2059930" cy="766728"/>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17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17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17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17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4105150" y="7236844"/>
          <a:ext cx="2059930" cy="525629"/>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4212007" y="11901547"/>
          <a:ext cx="2059930" cy="525632"/>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009909" y="11901547"/>
          <a:ext cx="2211611" cy="525631"/>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17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17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17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17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18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992504" y="7228278"/>
          <a:ext cx="2059928" cy="525629"/>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K1" zoomScale="55" zoomScaleNormal="55" zoomScaleSheetLayoutView="100" workbookViewId="0">
      <selection activeCell="BL17" sqref="BL17:BZ52"/>
    </sheetView>
  </sheetViews>
  <sheetFormatPr defaultColWidth="2.6328125" defaultRowHeight="13"/>
  <cols>
    <col min="1" max="1" width="2.6328125" customWidth="1"/>
    <col min="2" max="67" width="3.7265625" customWidth="1"/>
    <col min="68" max="78" width="3.08984375" customWidth="1"/>
    <col min="79" max="79"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124" t="str">
        <f>データ!O6</f>
        <v>神奈川県　横浜市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121301</v>
      </c>
      <c r="AR8" s="117"/>
      <c r="AS8" s="117"/>
      <c r="AT8" s="117"/>
      <c r="AU8" s="118"/>
      <c r="AV8" s="119">
        <f>データ!AC6</f>
        <v>121748</v>
      </c>
      <c r="AW8" s="117"/>
      <c r="AX8" s="117"/>
      <c r="AY8" s="117"/>
      <c r="AZ8" s="118"/>
      <c r="BA8" s="119">
        <f>データ!AD6</f>
        <v>122714</v>
      </c>
      <c r="BB8" s="117"/>
      <c r="BC8" s="117"/>
      <c r="BD8" s="117"/>
      <c r="BE8" s="118"/>
      <c r="BF8" s="119">
        <f>データ!AE6</f>
        <v>122461</v>
      </c>
      <c r="BG8" s="117"/>
      <c r="BH8" s="117"/>
      <c r="BI8" s="117"/>
      <c r="BJ8" s="118"/>
      <c r="BK8" s="119">
        <f>データ!AF6</f>
        <v>122580</v>
      </c>
      <c r="BL8" s="117"/>
      <c r="BM8" s="117"/>
      <c r="BN8" s="117"/>
      <c r="BO8" s="118"/>
      <c r="BS8" s="9"/>
      <c r="BT8" s="9"/>
      <c r="BU8" s="9"/>
      <c r="BV8" s="9"/>
      <c r="BW8" s="9"/>
      <c r="BX8" s="9"/>
      <c r="BY8" s="9"/>
    </row>
    <row r="9" spans="1:78" ht="18.75" customHeight="1">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561538</v>
      </c>
      <c r="AR9" s="109"/>
      <c r="AS9" s="109"/>
      <c r="AT9" s="109"/>
      <c r="AU9" s="109"/>
      <c r="AV9" s="100">
        <f>データ!AH6</f>
        <v>349319</v>
      </c>
      <c r="AW9" s="101"/>
      <c r="AX9" s="101"/>
      <c r="AY9" s="101"/>
      <c r="AZ9" s="102"/>
      <c r="BA9" s="100">
        <f>データ!AI6</f>
        <v>307599</v>
      </c>
      <c r="BB9" s="101"/>
      <c r="BC9" s="101"/>
      <c r="BD9" s="101"/>
      <c r="BE9" s="102"/>
      <c r="BF9" s="100">
        <f>データ!AJ6</f>
        <v>677128</v>
      </c>
      <c r="BG9" s="101"/>
      <c r="BH9" s="101"/>
      <c r="BI9" s="101"/>
      <c r="BJ9" s="102"/>
      <c r="BK9" s="100">
        <f>データ!AK6</f>
        <v>562534</v>
      </c>
      <c r="BL9" s="101"/>
      <c r="BM9" s="101"/>
      <c r="BN9" s="101"/>
      <c r="BO9" s="102"/>
      <c r="BP9" s="10"/>
      <c r="BQ9" s="10"/>
      <c r="BR9" s="10"/>
      <c r="BS9" s="10"/>
      <c r="BT9" s="10"/>
      <c r="BU9" s="10"/>
      <c r="BV9" s="10"/>
      <c r="BW9" s="10"/>
      <c r="BX9" s="10"/>
      <c r="BY9" s="10"/>
    </row>
    <row r="10" spans="1:78" ht="18.399999999999999" customHeight="1">
      <c r="A10" s="2"/>
      <c r="B10" s="105" t="str">
        <f>データ!T6</f>
        <v>-</v>
      </c>
      <c r="C10" s="106"/>
      <c r="D10" s="106"/>
      <c r="E10" s="106"/>
      <c r="F10" s="106"/>
      <c r="G10" s="106"/>
      <c r="H10" s="106"/>
      <c r="I10" s="107"/>
      <c r="J10" s="108">
        <f>データ!U6</f>
        <v>510.8</v>
      </c>
      <c r="K10" s="108"/>
      <c r="L10" s="108"/>
      <c r="M10" s="108"/>
      <c r="N10" s="108"/>
      <c r="O10" s="108"/>
      <c r="P10" s="108"/>
      <c r="Q10" s="108"/>
      <c r="R10" s="109">
        <f>データ!V6</f>
        <v>25398</v>
      </c>
      <c r="S10" s="109"/>
      <c r="T10" s="109"/>
      <c r="U10" s="109"/>
      <c r="V10" s="109"/>
      <c r="W10" s="109"/>
      <c r="X10" s="109"/>
      <c r="Y10" s="109"/>
      <c r="Z10" s="109">
        <f>データ!W6</f>
        <v>823</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100">
        <f>データ!X6</f>
        <v>1379</v>
      </c>
      <c r="C12" s="101"/>
      <c r="D12" s="101"/>
      <c r="E12" s="101"/>
      <c r="F12" s="101"/>
      <c r="G12" s="101"/>
      <c r="H12" s="101"/>
      <c r="I12" s="102"/>
      <c r="J12" s="103">
        <f>データ!Y6</f>
        <v>18.399999999999999</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123</v>
      </c>
      <c r="BM17" s="85"/>
      <c r="BN17" s="85"/>
      <c r="BO17" s="85"/>
      <c r="BP17" s="85"/>
      <c r="BQ17" s="85"/>
      <c r="BR17" s="85"/>
      <c r="BS17" s="85"/>
      <c r="BT17" s="85"/>
      <c r="BU17" s="85"/>
      <c r="BV17" s="85"/>
      <c r="BW17" s="85"/>
      <c r="BX17" s="85"/>
      <c r="BY17" s="85"/>
      <c r="BZ17" s="86"/>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121</v>
      </c>
      <c r="BM55" s="85"/>
      <c r="BN55" s="85"/>
      <c r="BO55" s="85"/>
      <c r="BP55" s="85"/>
      <c r="BQ55" s="85"/>
      <c r="BR55" s="85"/>
      <c r="BS55" s="85"/>
      <c r="BT55" s="85"/>
      <c r="BU55" s="85"/>
      <c r="BV55" s="85"/>
      <c r="BW55" s="85"/>
      <c r="BX55" s="85"/>
      <c r="BY55" s="85"/>
      <c r="BZ55" s="86"/>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c r="B90" s="40" t="s">
        <v>22</v>
      </c>
    </row>
  </sheetData>
  <sheetProtection algorithmName="SHA-512" hashValue="tkovNtx86YcBHLorIu+QzzY6xPv8j/8CW06ZXz+AIqwNtjPIJhpj3Z8otDpBo13zUS5KOusrmxMUuYwZqQ1p1A==" saltValue="rSGl5QP+NL/zNfbfleILJ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c r="H6" s="42" t="s">
        <v>87</v>
      </c>
      <c r="I6" s="55" t="str">
        <f>I7</f>
        <v>2017</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510.8</v>
      </c>
      <c r="V6" s="58">
        <f t="shared" si="3"/>
        <v>25398</v>
      </c>
      <c r="W6" s="58">
        <f t="shared" si="3"/>
        <v>823</v>
      </c>
      <c r="X6" s="58">
        <f t="shared" si="3"/>
        <v>1379</v>
      </c>
      <c r="Y6" s="57">
        <f>Y7</f>
        <v>18.399999999999999</v>
      </c>
      <c r="Z6" s="55" t="str">
        <f t="shared" si="3"/>
        <v>有</v>
      </c>
      <c r="AA6" s="55" t="str">
        <f t="shared" si="3"/>
        <v>無</v>
      </c>
      <c r="AB6" s="58">
        <f t="shared" si="3"/>
        <v>121301</v>
      </c>
      <c r="AC6" s="58">
        <f t="shared" si="3"/>
        <v>121748</v>
      </c>
      <c r="AD6" s="58">
        <f t="shared" si="3"/>
        <v>122714</v>
      </c>
      <c r="AE6" s="58">
        <f t="shared" si="3"/>
        <v>122461</v>
      </c>
      <c r="AF6" s="58">
        <f t="shared" si="3"/>
        <v>122580</v>
      </c>
      <c r="AG6" s="58">
        <f t="shared" si="3"/>
        <v>561538</v>
      </c>
      <c r="AH6" s="58">
        <f t="shared" si="3"/>
        <v>349319</v>
      </c>
      <c r="AI6" s="58">
        <f t="shared" si="3"/>
        <v>307599</v>
      </c>
      <c r="AJ6" s="58">
        <f t="shared" si="3"/>
        <v>677128</v>
      </c>
      <c r="AK6" s="58">
        <f t="shared" si="3"/>
        <v>562534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88</v>
      </c>
      <c r="J7" s="63" t="s">
        <v>89</v>
      </c>
      <c r="K7" s="63" t="s">
        <v>90</v>
      </c>
      <c r="L7" s="63" t="s">
        <v>91</v>
      </c>
      <c r="M7" s="63" t="s">
        <v>92</v>
      </c>
      <c r="N7" s="63" t="s">
        <v>93</v>
      </c>
      <c r="O7" s="63" t="s">
        <v>94</v>
      </c>
      <c r="P7" s="63" t="s">
        <v>95</v>
      </c>
      <c r="Q7" s="63" t="s">
        <v>96</v>
      </c>
      <c r="R7" s="63" t="s">
        <v>97</v>
      </c>
      <c r="S7" s="63" t="s">
        <v>98</v>
      </c>
      <c r="T7" s="64" t="s">
        <v>99</v>
      </c>
      <c r="U7" s="64">
        <v>510.8</v>
      </c>
      <c r="V7" s="65">
        <v>25398</v>
      </c>
      <c r="W7" s="65">
        <v>823</v>
      </c>
      <c r="X7" s="65">
        <v>1379</v>
      </c>
      <c r="Y7" s="64">
        <v>18.399999999999999</v>
      </c>
      <c r="Z7" s="63" t="s">
        <v>100</v>
      </c>
      <c r="AA7" s="63" t="s">
        <v>101</v>
      </c>
      <c r="AB7" s="65">
        <v>121301</v>
      </c>
      <c r="AC7" s="65">
        <v>121748</v>
      </c>
      <c r="AD7" s="65">
        <v>122714</v>
      </c>
      <c r="AE7" s="65">
        <v>122461</v>
      </c>
      <c r="AF7" s="65">
        <v>122580</v>
      </c>
      <c r="AG7" s="65">
        <v>561538</v>
      </c>
      <c r="AH7" s="65">
        <v>349319</v>
      </c>
      <c r="AI7" s="65">
        <v>307599</v>
      </c>
      <c r="AJ7" s="65">
        <v>677128</v>
      </c>
      <c r="AK7" s="65">
        <v>562534</v>
      </c>
      <c r="AL7" s="64">
        <v>106.4</v>
      </c>
      <c r="AM7" s="64">
        <v>107.4</v>
      </c>
      <c r="AN7" s="64">
        <v>109.6</v>
      </c>
      <c r="AO7" s="64">
        <v>108.2</v>
      </c>
      <c r="AP7" s="64">
        <v>103.1</v>
      </c>
      <c r="AQ7" s="64">
        <v>103</v>
      </c>
      <c r="AR7" s="64">
        <v>102.8</v>
      </c>
      <c r="AS7" s="64">
        <v>104.1</v>
      </c>
      <c r="AT7" s="64">
        <v>103.5</v>
      </c>
      <c r="AU7" s="64">
        <v>103.3</v>
      </c>
      <c r="AV7" s="64">
        <v>100</v>
      </c>
      <c r="AW7" s="64">
        <v>102.5</v>
      </c>
      <c r="AX7" s="64">
        <v>103.6</v>
      </c>
      <c r="AY7" s="64">
        <v>106.3</v>
      </c>
      <c r="AZ7" s="64">
        <v>102.5</v>
      </c>
      <c r="BA7" s="64">
        <v>98.6</v>
      </c>
      <c r="BB7" s="64">
        <v>93.5</v>
      </c>
      <c r="BC7" s="64">
        <v>93.3</v>
      </c>
      <c r="BD7" s="64">
        <v>95.5</v>
      </c>
      <c r="BE7" s="64">
        <v>94.2</v>
      </c>
      <c r="BF7" s="64">
        <v>94</v>
      </c>
      <c r="BG7" s="64">
        <v>100</v>
      </c>
      <c r="BH7" s="64">
        <v>328.9</v>
      </c>
      <c r="BI7" s="64">
        <v>190.6</v>
      </c>
      <c r="BJ7" s="64">
        <v>220.2</v>
      </c>
      <c r="BK7" s="64">
        <v>251.2</v>
      </c>
      <c r="BL7" s="64">
        <v>267.2</v>
      </c>
      <c r="BM7" s="64">
        <v>196.1</v>
      </c>
      <c r="BN7" s="64">
        <v>96.5</v>
      </c>
      <c r="BO7" s="64">
        <v>97.7</v>
      </c>
      <c r="BP7" s="64">
        <v>100</v>
      </c>
      <c r="BQ7" s="64">
        <v>156.69999999999999</v>
      </c>
      <c r="BR7" s="64">
        <v>100</v>
      </c>
      <c r="BS7" s="64">
        <v>0</v>
      </c>
      <c r="BT7" s="64">
        <v>38.5</v>
      </c>
      <c r="BU7" s="64">
        <v>9.1999999999999993</v>
      </c>
      <c r="BV7" s="64">
        <v>1.2</v>
      </c>
      <c r="BW7" s="64">
        <v>0</v>
      </c>
      <c r="BX7" s="64">
        <v>76.599999999999994</v>
      </c>
      <c r="BY7" s="64">
        <v>102.5</v>
      </c>
      <c r="BZ7" s="64">
        <v>90.4</v>
      </c>
      <c r="CA7" s="64">
        <v>86.1</v>
      </c>
      <c r="CB7" s="64">
        <v>62.9</v>
      </c>
      <c r="CC7" s="64">
        <v>0</v>
      </c>
      <c r="CD7" s="64">
        <v>4.5999999999999996</v>
      </c>
      <c r="CE7" s="64">
        <v>2.9</v>
      </c>
      <c r="CF7" s="64">
        <v>2.5</v>
      </c>
      <c r="CG7" s="64">
        <v>5.5</v>
      </c>
      <c r="CH7" s="64">
        <v>4.5999999999999996</v>
      </c>
      <c r="CI7" s="64">
        <v>17.7</v>
      </c>
      <c r="CJ7" s="64">
        <v>15.7</v>
      </c>
      <c r="CK7" s="64">
        <v>13.6</v>
      </c>
      <c r="CL7" s="64">
        <v>14.6</v>
      </c>
      <c r="CM7" s="64">
        <v>14.5</v>
      </c>
      <c r="CN7" s="64">
        <v>160.4</v>
      </c>
      <c r="CO7" s="64">
        <v>156.4</v>
      </c>
      <c r="CP7" s="64">
        <v>152.69999999999999</v>
      </c>
      <c r="CQ7" s="64">
        <v>157.9</v>
      </c>
      <c r="CR7" s="64">
        <v>164.3</v>
      </c>
      <c r="CS7" s="64">
        <v>183</v>
      </c>
      <c r="CT7" s="64">
        <v>181.8</v>
      </c>
      <c r="CU7" s="64">
        <v>177.3</v>
      </c>
      <c r="CV7" s="64">
        <v>180</v>
      </c>
      <c r="CW7" s="64">
        <v>180.1</v>
      </c>
      <c r="CX7" s="64">
        <v>2.9</v>
      </c>
      <c r="CY7" s="64">
        <v>1.8</v>
      </c>
      <c r="CZ7" s="64">
        <v>1.6</v>
      </c>
      <c r="DA7" s="64">
        <v>3.5</v>
      </c>
      <c r="DB7" s="64">
        <v>2.8</v>
      </c>
      <c r="DC7" s="64">
        <v>9.6999999999999993</v>
      </c>
      <c r="DD7" s="64">
        <v>8.6999999999999993</v>
      </c>
      <c r="DE7" s="64">
        <v>7.7</v>
      </c>
      <c r="DF7" s="64">
        <v>8.1</v>
      </c>
      <c r="DG7" s="64">
        <v>8</v>
      </c>
      <c r="DH7" s="64">
        <v>20.6</v>
      </c>
      <c r="DI7" s="64">
        <v>15.4</v>
      </c>
      <c r="DJ7" s="64">
        <v>8.6999999999999993</v>
      </c>
      <c r="DK7" s="64">
        <v>4.5</v>
      </c>
      <c r="DL7" s="64">
        <v>3.9</v>
      </c>
      <c r="DM7" s="64">
        <v>37.5</v>
      </c>
      <c r="DN7" s="64">
        <v>30.9</v>
      </c>
      <c r="DO7" s="64">
        <v>27</v>
      </c>
      <c r="DP7" s="64">
        <v>22.5</v>
      </c>
      <c r="DQ7" s="64">
        <v>21.9</v>
      </c>
      <c r="DR7" s="64">
        <v>72.7</v>
      </c>
      <c r="DS7" s="64">
        <v>82.8</v>
      </c>
      <c r="DT7" s="64">
        <v>82.2</v>
      </c>
      <c r="DU7" s="64">
        <v>81.099999999999994</v>
      </c>
      <c r="DV7" s="64">
        <v>79.3</v>
      </c>
      <c r="DW7" s="64">
        <v>69.7</v>
      </c>
      <c r="DX7" s="64">
        <v>79.3</v>
      </c>
      <c r="DY7" s="64">
        <v>78.900000000000006</v>
      </c>
      <c r="DZ7" s="64">
        <v>78.400000000000006</v>
      </c>
      <c r="EA7" s="64">
        <v>77.8</v>
      </c>
      <c r="EB7" s="66">
        <v>769.61</v>
      </c>
      <c r="EC7" s="66">
        <v>774.7</v>
      </c>
      <c r="ED7" s="66">
        <v>780.53</v>
      </c>
      <c r="EE7" s="66">
        <v>784.83</v>
      </c>
      <c r="EF7" s="66">
        <v>787.92</v>
      </c>
      <c r="EG7" s="66">
        <v>681.62</v>
      </c>
      <c r="EH7" s="66">
        <v>683.83</v>
      </c>
      <c r="EI7" s="66">
        <v>684.85</v>
      </c>
      <c r="EJ7" s="66">
        <v>699.75</v>
      </c>
      <c r="EK7" s="66">
        <v>710.2</v>
      </c>
      <c r="EL7" s="66">
        <v>753.79</v>
      </c>
      <c r="EM7" s="66">
        <v>743.33</v>
      </c>
      <c r="EN7" s="66">
        <v>732.2</v>
      </c>
      <c r="EO7" s="66">
        <v>759.75</v>
      </c>
      <c r="EP7" s="66">
        <v>799.38</v>
      </c>
      <c r="EQ7" s="66">
        <v>621.98</v>
      </c>
      <c r="ER7" s="66">
        <v>620.42999999999995</v>
      </c>
      <c r="ES7" s="66">
        <v>618.04</v>
      </c>
      <c r="ET7" s="66">
        <v>631.22</v>
      </c>
      <c r="EU7" s="66">
        <v>646.02</v>
      </c>
      <c r="EV7" s="66">
        <v>489.88</v>
      </c>
      <c r="EW7" s="66">
        <v>491.35</v>
      </c>
      <c r="EX7" s="66">
        <v>491.64</v>
      </c>
      <c r="EY7" s="66">
        <v>520.83000000000004</v>
      </c>
      <c r="EZ7" s="66">
        <v>541.64</v>
      </c>
      <c r="FA7" s="66">
        <v>366.2</v>
      </c>
      <c r="FB7" s="66">
        <v>369.14</v>
      </c>
      <c r="FC7" s="66">
        <v>371.91</v>
      </c>
      <c r="FD7" s="66">
        <v>384.8</v>
      </c>
      <c r="FE7" s="66">
        <v>401.14</v>
      </c>
      <c r="FF7" s="64">
        <v>19.899999999999999</v>
      </c>
      <c r="FG7" s="64">
        <v>20</v>
      </c>
      <c r="FH7" s="64">
        <v>20.100000000000001</v>
      </c>
      <c r="FI7" s="64">
        <v>20</v>
      </c>
      <c r="FJ7" s="64">
        <v>20.3</v>
      </c>
      <c r="FK7" s="64">
        <v>17.399999999999999</v>
      </c>
      <c r="FL7" s="64">
        <v>17.399999999999999</v>
      </c>
      <c r="FM7" s="64">
        <v>17.7</v>
      </c>
      <c r="FN7" s="64">
        <v>18</v>
      </c>
      <c r="FO7" s="64">
        <v>18.399999999999999</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c r="H10" s="68" t="s">
        <v>108</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109</v>
      </c>
      <c r="AV11" s="75">
        <f>AW7</f>
        <v>102.5</v>
      </c>
      <c r="AW11" s="75">
        <f>AX7</f>
        <v>103.6</v>
      </c>
      <c r="AX11" s="75">
        <f>AY7</f>
        <v>106.3</v>
      </c>
      <c r="AY11" s="75">
        <f>AZ7</f>
        <v>102.5</v>
      </c>
      <c r="AZ11" s="75">
        <f>BA7</f>
        <v>98.6</v>
      </c>
      <c r="BA11" s="71"/>
      <c r="BB11" s="72"/>
      <c r="BC11" s="71"/>
      <c r="BD11" s="71"/>
      <c r="BE11" s="71"/>
      <c r="BF11" s="74" t="s">
        <v>109</v>
      </c>
      <c r="BG11" s="75">
        <f>BH7</f>
        <v>328.9</v>
      </c>
      <c r="BH11" s="75">
        <f>BI7</f>
        <v>190.6</v>
      </c>
      <c r="BI11" s="75">
        <f>BJ7</f>
        <v>220.2</v>
      </c>
      <c r="BJ11" s="75">
        <f>BK7</f>
        <v>251.2</v>
      </c>
      <c r="BK11" s="75">
        <f>BL7</f>
        <v>267.2</v>
      </c>
      <c r="BL11" s="71"/>
      <c r="BM11" s="71"/>
      <c r="BN11" s="71"/>
      <c r="BO11" s="71"/>
      <c r="BP11" s="71"/>
      <c r="BQ11" s="74" t="s">
        <v>110</v>
      </c>
      <c r="BR11" s="75">
        <f>BS7</f>
        <v>0</v>
      </c>
      <c r="BS11" s="75">
        <f>BT7</f>
        <v>38.5</v>
      </c>
      <c r="BT11" s="75">
        <f>BU7</f>
        <v>9.1999999999999993</v>
      </c>
      <c r="BU11" s="75">
        <f>BV7</f>
        <v>1.2</v>
      </c>
      <c r="BV11" s="75">
        <f>BW7</f>
        <v>0</v>
      </c>
      <c r="BW11" s="71"/>
      <c r="BX11" s="71"/>
      <c r="BY11" s="71"/>
      <c r="BZ11" s="71"/>
      <c r="CA11" s="71"/>
      <c r="CB11" s="74" t="s">
        <v>111</v>
      </c>
      <c r="CC11" s="75">
        <f>CD7</f>
        <v>4.5999999999999996</v>
      </c>
      <c r="CD11" s="75">
        <f>CE7</f>
        <v>2.9</v>
      </c>
      <c r="CE11" s="75">
        <f>CF7</f>
        <v>2.5</v>
      </c>
      <c r="CF11" s="75">
        <f>CG7</f>
        <v>5.5</v>
      </c>
      <c r="CG11" s="75">
        <f>CH7</f>
        <v>4.5999999999999996</v>
      </c>
      <c r="CH11" s="71"/>
      <c r="CI11" s="71"/>
      <c r="CJ11" s="71"/>
      <c r="CK11" s="71"/>
      <c r="CL11" s="71"/>
      <c r="CM11" s="71"/>
      <c r="CN11" s="71"/>
      <c r="CO11" s="71"/>
      <c r="CP11" s="71"/>
      <c r="CQ11" s="71"/>
      <c r="CR11" s="71"/>
      <c r="CS11" s="71"/>
      <c r="CT11" s="71"/>
      <c r="CU11" s="71"/>
      <c r="CV11" s="74" t="s">
        <v>109</v>
      </c>
      <c r="CW11" s="75">
        <f>CX7</f>
        <v>2.9</v>
      </c>
      <c r="CX11" s="75">
        <f>CY7</f>
        <v>1.8</v>
      </c>
      <c r="CY11" s="75">
        <f>CZ7</f>
        <v>1.6</v>
      </c>
      <c r="CZ11" s="75">
        <f>DA7</f>
        <v>3.5</v>
      </c>
      <c r="DA11" s="75">
        <f>DB7</f>
        <v>2.8</v>
      </c>
      <c r="DB11" s="71"/>
      <c r="DC11" s="71"/>
      <c r="DD11" s="71"/>
      <c r="DE11" s="71"/>
      <c r="DF11" s="74" t="s">
        <v>109</v>
      </c>
      <c r="DG11" s="75">
        <f>DH7</f>
        <v>20.6</v>
      </c>
      <c r="DH11" s="75">
        <f>DI7</f>
        <v>15.4</v>
      </c>
      <c r="DI11" s="75">
        <f>DJ7</f>
        <v>8.6999999999999993</v>
      </c>
      <c r="DJ11" s="75">
        <f>DK7</f>
        <v>4.5</v>
      </c>
      <c r="DK11" s="75">
        <f>DL7</f>
        <v>3.9</v>
      </c>
      <c r="DL11" s="71"/>
      <c r="DM11" s="71"/>
      <c r="DN11" s="71"/>
      <c r="DO11" s="71"/>
      <c r="DP11" s="74" t="s">
        <v>109</v>
      </c>
      <c r="DQ11" s="75">
        <f>DR7</f>
        <v>72.7</v>
      </c>
      <c r="DR11" s="75">
        <f>DS7</f>
        <v>82.8</v>
      </c>
      <c r="DS11" s="75">
        <f>DT7</f>
        <v>82.2</v>
      </c>
      <c r="DT11" s="75">
        <f>DU7</f>
        <v>81.099999999999994</v>
      </c>
      <c r="DU11" s="75">
        <f>DV7</f>
        <v>79.3</v>
      </c>
      <c r="DV11" s="71"/>
      <c r="DW11" s="71"/>
      <c r="DX11" s="71"/>
      <c r="DY11" s="71"/>
      <c r="DZ11" s="74" t="s">
        <v>112</v>
      </c>
      <c r="EA11" s="76">
        <f>EB7</f>
        <v>769.61</v>
      </c>
      <c r="EB11" s="76">
        <f>EC7</f>
        <v>774.7</v>
      </c>
      <c r="EC11" s="76">
        <f>ED7</f>
        <v>780.53</v>
      </c>
      <c r="ED11" s="76">
        <f>EE7</f>
        <v>784.83</v>
      </c>
      <c r="EE11" s="76">
        <f>EF7</f>
        <v>787.92</v>
      </c>
      <c r="EF11" s="71"/>
      <c r="EG11" s="71"/>
      <c r="EH11" s="71"/>
      <c r="EI11" s="71"/>
      <c r="EJ11" s="74" t="s">
        <v>109</v>
      </c>
      <c r="EK11" s="76">
        <f>EL7</f>
        <v>753.79</v>
      </c>
      <c r="EL11" s="76">
        <f>EM7</f>
        <v>743.33</v>
      </c>
      <c r="EM11" s="76">
        <f>EN7</f>
        <v>732.2</v>
      </c>
      <c r="EN11" s="76">
        <f>EO7</f>
        <v>759.75</v>
      </c>
      <c r="EO11" s="76">
        <f>EP7</f>
        <v>799.38</v>
      </c>
      <c r="EP11" s="71"/>
      <c r="EQ11" s="71"/>
      <c r="ER11" s="71"/>
      <c r="ES11" s="71"/>
      <c r="ET11" s="74" t="s">
        <v>109</v>
      </c>
      <c r="EU11" s="76">
        <f>EV7</f>
        <v>489.88</v>
      </c>
      <c r="EV11" s="76">
        <f>EW7</f>
        <v>491.35</v>
      </c>
      <c r="EW11" s="76">
        <f>EX7</f>
        <v>491.64</v>
      </c>
      <c r="EX11" s="76">
        <f>EY7</f>
        <v>520.83000000000004</v>
      </c>
      <c r="EY11" s="76">
        <f>EZ7</f>
        <v>541.64</v>
      </c>
      <c r="EZ11" s="71"/>
      <c r="FA11" s="71"/>
      <c r="FB11" s="71"/>
      <c r="FC11" s="71"/>
      <c r="FD11" s="74" t="s">
        <v>109</v>
      </c>
      <c r="FE11" s="75">
        <f>FF7</f>
        <v>19.899999999999999</v>
      </c>
      <c r="FF11" s="75">
        <f>FG7</f>
        <v>20</v>
      </c>
      <c r="FG11" s="75">
        <f>FH7</f>
        <v>20.100000000000001</v>
      </c>
      <c r="FH11" s="75">
        <f>FI7</f>
        <v>20</v>
      </c>
      <c r="FI11" s="75">
        <f>FJ7</f>
        <v>20.3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106.4</v>
      </c>
      <c r="AL12" s="75">
        <f>AM7</f>
        <v>107.4</v>
      </c>
      <c r="AM12" s="75">
        <f>AN7</f>
        <v>109.6</v>
      </c>
      <c r="AN12" s="75">
        <f>AO7</f>
        <v>108.2</v>
      </c>
      <c r="AO12" s="75">
        <f>AP7</f>
        <v>103.1</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160.4</v>
      </c>
      <c r="CD12" s="75">
        <f>CO7</f>
        <v>156.4</v>
      </c>
      <c r="CE12" s="75">
        <f>CP7</f>
        <v>152.69999999999999</v>
      </c>
      <c r="CF12" s="75">
        <f>CQ7</f>
        <v>157.9</v>
      </c>
      <c r="CG12" s="75">
        <f>CR7</f>
        <v>164.3</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113</v>
      </c>
      <c r="DQ12" s="75">
        <f>DW7</f>
        <v>69.7</v>
      </c>
      <c r="DR12" s="75">
        <f>DX7</f>
        <v>79.3</v>
      </c>
      <c r="DS12" s="75">
        <f>DY7</f>
        <v>78.900000000000006</v>
      </c>
      <c r="DT12" s="75">
        <f>DZ7</f>
        <v>78.400000000000006</v>
      </c>
      <c r="DU12" s="75">
        <f>EA7</f>
        <v>77.8</v>
      </c>
      <c r="DV12" s="71"/>
      <c r="DW12" s="71"/>
      <c r="DX12" s="71"/>
      <c r="DY12" s="71"/>
      <c r="DZ12" s="74" t="s">
        <v>113</v>
      </c>
      <c r="EA12" s="76">
        <f>EG7</f>
        <v>681.62</v>
      </c>
      <c r="EB12" s="76">
        <f>EH7</f>
        <v>683.83</v>
      </c>
      <c r="EC12" s="76">
        <f>EI7</f>
        <v>684.85</v>
      </c>
      <c r="ED12" s="76">
        <f>EJ7</f>
        <v>699.75</v>
      </c>
      <c r="EE12" s="76">
        <f>EK7</f>
        <v>710.2</v>
      </c>
      <c r="EF12" s="71"/>
      <c r="EG12" s="71"/>
      <c r="EH12" s="71"/>
      <c r="EI12" s="71"/>
      <c r="EJ12" s="74" t="s">
        <v>113</v>
      </c>
      <c r="EK12" s="76">
        <f>EQ7</f>
        <v>621.98</v>
      </c>
      <c r="EL12" s="76">
        <f>ER7</f>
        <v>620.42999999999995</v>
      </c>
      <c r="EM12" s="76">
        <f>ES7</f>
        <v>618.04</v>
      </c>
      <c r="EN12" s="76">
        <f>ET7</f>
        <v>631.22</v>
      </c>
      <c r="EO12" s="76">
        <f>EU7</f>
        <v>646.02</v>
      </c>
      <c r="EP12" s="71"/>
      <c r="EQ12" s="71"/>
      <c r="ER12" s="71"/>
      <c r="ES12" s="71"/>
      <c r="ET12" s="74" t="s">
        <v>113</v>
      </c>
      <c r="EU12" s="76">
        <f>FA7</f>
        <v>366.2</v>
      </c>
      <c r="EV12" s="76">
        <f>FB7</f>
        <v>369.14</v>
      </c>
      <c r="EW12" s="76">
        <f>FC7</f>
        <v>371.91</v>
      </c>
      <c r="EX12" s="76">
        <f>FD7</f>
        <v>384.8</v>
      </c>
      <c r="EY12" s="76">
        <f>FE7</f>
        <v>401.14</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102.5</v>
      </c>
      <c r="AW17" s="79">
        <f>IF(AX7="-",NA(),AX7)</f>
        <v>103.6</v>
      </c>
      <c r="AX17" s="79">
        <f>IF(AY7="-",NA(),AY7)</f>
        <v>106.3</v>
      </c>
      <c r="AY17" s="79">
        <f>IF(AZ7="-",NA(),AZ7)</f>
        <v>102.5</v>
      </c>
      <c r="AZ17" s="79">
        <f>IF(BA7="-",NA(),BA7)</f>
        <v>98.6</v>
      </c>
      <c r="BA17" s="2"/>
      <c r="BB17" s="67"/>
      <c r="BC17" s="2"/>
      <c r="BD17" s="2"/>
      <c r="BE17" s="2"/>
      <c r="BF17" s="78" t="s">
        <v>109</v>
      </c>
      <c r="BG17" s="79">
        <f>IF(BH7="-",NA(),BH7)</f>
        <v>328.9</v>
      </c>
      <c r="BH17" s="79">
        <f>IF(BI7="-",NA(),BI7)</f>
        <v>190.6</v>
      </c>
      <c r="BI17" s="79">
        <f>IF(BJ7="-",NA(),BJ7)</f>
        <v>220.2</v>
      </c>
      <c r="BJ17" s="79">
        <f>IF(BK7="-",NA(),BK7)</f>
        <v>251.2</v>
      </c>
      <c r="BK17" s="79">
        <f>IF(BL7="-",NA(),BL7)</f>
        <v>267.2</v>
      </c>
      <c r="BL17" s="2"/>
      <c r="BM17" s="2"/>
      <c r="BN17" s="2"/>
      <c r="BO17" s="2"/>
      <c r="BP17" s="2"/>
      <c r="BQ17" s="78" t="s">
        <v>109</v>
      </c>
      <c r="BR17" s="79">
        <f>IF(BS7="-",NA(),BS7)</f>
        <v>0</v>
      </c>
      <c r="BS17" s="79">
        <f>IF(BT7="-",NA(),BT7)</f>
        <v>38.5</v>
      </c>
      <c r="BT17" s="79">
        <f>IF(BU7="-",NA(),BU7)</f>
        <v>9.1999999999999993</v>
      </c>
      <c r="BU17" s="79">
        <f>IF(BV7="-",NA(),BV7)</f>
        <v>1.2</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2.9</v>
      </c>
      <c r="CX17" s="79">
        <f>IF(CY7="-",NA(),CY7)</f>
        <v>1.8</v>
      </c>
      <c r="CY17" s="79">
        <f>IF(CZ7="-",NA(),CZ7)</f>
        <v>1.6</v>
      </c>
      <c r="CZ17" s="79">
        <f>IF(DA7="-",NA(),DA7)</f>
        <v>3.5</v>
      </c>
      <c r="DA17" s="79">
        <f>IF(DB7="-",NA(),DB7)</f>
        <v>2.8</v>
      </c>
      <c r="DB17" s="2"/>
      <c r="DC17" s="2"/>
      <c r="DD17" s="2"/>
      <c r="DE17" s="2"/>
      <c r="DF17" s="78" t="s">
        <v>109</v>
      </c>
      <c r="DG17" s="79">
        <f>IF(DH7="-",NA(),DH7)</f>
        <v>20.6</v>
      </c>
      <c r="DH17" s="79">
        <f>IF(DI7="-",NA(),DI7)</f>
        <v>15.4</v>
      </c>
      <c r="DI17" s="79">
        <f>IF(DJ7="-",NA(),DJ7)</f>
        <v>8.6999999999999993</v>
      </c>
      <c r="DJ17" s="79">
        <f>IF(DK7="-",NA(),DK7)</f>
        <v>4.5</v>
      </c>
      <c r="DK17" s="79">
        <f>IF(DL7="-",NA(),DL7)</f>
        <v>3.9</v>
      </c>
      <c r="DL17" s="2"/>
      <c r="DM17" s="2"/>
      <c r="DN17" s="2"/>
      <c r="DO17" s="2"/>
      <c r="DP17" s="78" t="s">
        <v>109</v>
      </c>
      <c r="DQ17" s="79">
        <f>IF(DR7="-",NA(),DR7)</f>
        <v>72.7</v>
      </c>
      <c r="DR17" s="79">
        <f>IF(DS7="-",NA(),DS7)</f>
        <v>82.8</v>
      </c>
      <c r="DS17" s="79">
        <f>IF(DT7="-",NA(),DT7)</f>
        <v>82.2</v>
      </c>
      <c r="DT17" s="79">
        <f>IF(DU7="-",NA(),DU7)</f>
        <v>81.099999999999994</v>
      </c>
      <c r="DU17" s="79">
        <f>IF(DV7="-",NA(),DV7)</f>
        <v>79.3</v>
      </c>
      <c r="DV17" s="2"/>
      <c r="DW17" s="2"/>
      <c r="DX17" s="2"/>
      <c r="DY17" s="2"/>
      <c r="DZ17" s="78" t="s">
        <v>109</v>
      </c>
      <c r="EA17" s="80">
        <f>IF(EB7="-",NA(),EB7)</f>
        <v>769.61</v>
      </c>
      <c r="EB17" s="80">
        <f>IF(EC7="-",NA(),EC7)</f>
        <v>774.7</v>
      </c>
      <c r="EC17" s="80">
        <f>IF(ED7="-",NA(),ED7)</f>
        <v>780.53</v>
      </c>
      <c r="ED17" s="80">
        <f>IF(EE7="-",NA(),EE7)</f>
        <v>784.83</v>
      </c>
      <c r="EE17" s="80">
        <f>IF(EF7="-",NA(),EF7)</f>
        <v>787.92</v>
      </c>
      <c r="EF17" s="2"/>
      <c r="EG17" s="2"/>
      <c r="EH17" s="2"/>
      <c r="EI17" s="2"/>
      <c r="EJ17" s="78" t="s">
        <v>109</v>
      </c>
      <c r="EK17" s="80">
        <f>IF(EL7="-",NA(),EL7)</f>
        <v>753.79</v>
      </c>
      <c r="EL17" s="80">
        <f>IF(EM7="-",NA(),EM7)</f>
        <v>743.33</v>
      </c>
      <c r="EM17" s="80">
        <f>IF(EN7="-",NA(),EN7)</f>
        <v>732.2</v>
      </c>
      <c r="EN17" s="80">
        <f>IF(EO7="-",NA(),EO7)</f>
        <v>759.75</v>
      </c>
      <c r="EO17" s="80">
        <f>IF(EP7="-",NA(),EP7)</f>
        <v>799.38</v>
      </c>
      <c r="EP17" s="2"/>
      <c r="EQ17" s="2"/>
      <c r="ER17" s="2"/>
      <c r="ES17" s="2"/>
      <c r="ET17" s="78" t="s">
        <v>109</v>
      </c>
      <c r="EU17" s="80">
        <f>IF(EV7="-",NA(),EV7)</f>
        <v>489.88</v>
      </c>
      <c r="EV17" s="80">
        <f>IF(EW7="-",NA(),EW7)</f>
        <v>491.35</v>
      </c>
      <c r="EW17" s="80">
        <f>IF(EX7="-",NA(),EX7)</f>
        <v>491.64</v>
      </c>
      <c r="EX17" s="80">
        <f>IF(EY7="-",NA(),EY7)</f>
        <v>520.83000000000004</v>
      </c>
      <c r="EY17" s="80">
        <f>IF(EZ7="-",NA(),EZ7)</f>
        <v>541.64</v>
      </c>
      <c r="EZ17" s="2"/>
      <c r="FA17" s="2"/>
      <c r="FB17" s="2"/>
      <c r="FC17" s="2"/>
      <c r="FD17" s="78" t="s">
        <v>109</v>
      </c>
      <c r="FE17" s="79">
        <f>IF(FF7="-",NA(),FF7)</f>
        <v>19.899999999999999</v>
      </c>
      <c r="FF17" s="79">
        <f>IF(FG7="-",NA(),FG7)</f>
        <v>20</v>
      </c>
      <c r="FG17" s="79">
        <f>IF(FH7="-",NA(),FH7)</f>
        <v>20.100000000000001</v>
      </c>
      <c r="FH17" s="79">
        <f>IF(FI7="-",NA(),FI7)</f>
        <v>20</v>
      </c>
      <c r="FI17" s="79">
        <f>IF(FJ7="-",NA(),FJ7)</f>
        <v>20.3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106.4</v>
      </c>
      <c r="AL18" s="79">
        <f>IF(AM7="-",NA(),AM7)</f>
        <v>107.4</v>
      </c>
      <c r="AM18" s="79">
        <f>IF(AN7="-",NA(),AN7)</f>
        <v>109.6</v>
      </c>
      <c r="AN18" s="79">
        <f>IF(AO7="-",NA(),AO7)</f>
        <v>108.2</v>
      </c>
      <c r="AO18" s="79">
        <f>IF(AP7="-",NA(),AP7)</f>
        <v>103.1</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113</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118</v>
      </c>
      <c r="CC18" s="79">
        <f>IF(CC11="-",NA(),CC11)</f>
        <v>4.5999999999999996</v>
      </c>
      <c r="CD18" s="79">
        <f t="shared" ref="CD18:CG18" si="4">IF(CD11="-",NA(),CD11)</f>
        <v>2.9</v>
      </c>
      <c r="CE18" s="79">
        <f t="shared" si="4"/>
        <v>2.5</v>
      </c>
      <c r="CF18" s="79">
        <f t="shared" si="4"/>
        <v>5.5</v>
      </c>
      <c r="CG18" s="79">
        <f t="shared" si="4"/>
        <v>4.5999999999999996</v>
      </c>
      <c r="CH18" s="2"/>
      <c r="CI18" s="2"/>
      <c r="CJ18" s="2"/>
      <c r="CK18" s="2"/>
      <c r="CL18" s="2"/>
      <c r="CM18" s="2"/>
      <c r="CN18" s="2"/>
      <c r="CO18" s="2"/>
      <c r="CP18" s="2"/>
      <c r="CQ18" s="2"/>
      <c r="CR18" s="2"/>
      <c r="CS18" s="2"/>
      <c r="CT18" s="2"/>
      <c r="CU18" s="2"/>
      <c r="CV18" s="78" t="s">
        <v>113</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113</v>
      </c>
      <c r="DQ18" s="79">
        <f>IF(DW7="-",NA(),DW7)</f>
        <v>69.7</v>
      </c>
      <c r="DR18" s="79">
        <f>IF(DX7="-",NA(),DX7)</f>
        <v>79.3</v>
      </c>
      <c r="DS18" s="79">
        <f>IF(DY7="-",NA(),DY7)</f>
        <v>78.900000000000006</v>
      </c>
      <c r="DT18" s="79">
        <f>IF(DZ7="-",NA(),DZ7)</f>
        <v>78.400000000000006</v>
      </c>
      <c r="DU18" s="79">
        <f>IF(EA7="-",NA(),EA7)</f>
        <v>77.8</v>
      </c>
      <c r="DV18" s="2"/>
      <c r="DW18" s="2"/>
      <c r="DX18" s="2"/>
      <c r="DY18" s="2"/>
      <c r="DZ18" s="78" t="s">
        <v>113</v>
      </c>
      <c r="EA18" s="80">
        <f>IF(EG7="-",NA(),EG7)</f>
        <v>681.62</v>
      </c>
      <c r="EB18" s="80">
        <f>IF(EH7="-",NA(),EH7)</f>
        <v>683.83</v>
      </c>
      <c r="EC18" s="80">
        <f>IF(EI7="-",NA(),EI7)</f>
        <v>684.85</v>
      </c>
      <c r="ED18" s="80">
        <f>IF(EJ7="-",NA(),EJ7)</f>
        <v>699.75</v>
      </c>
      <c r="EE18" s="80">
        <f>IF(EK7="-",NA(),EK7)</f>
        <v>710.2</v>
      </c>
      <c r="EF18" s="2"/>
      <c r="EG18" s="2"/>
      <c r="EH18" s="2"/>
      <c r="EI18" s="2"/>
      <c r="EJ18" s="78" t="s">
        <v>113</v>
      </c>
      <c r="EK18" s="80">
        <f>IF(EQ7="-",NA(),EQ7)</f>
        <v>621.98</v>
      </c>
      <c r="EL18" s="80">
        <f>IF(ER7="-",NA(),ER7)</f>
        <v>620.42999999999995</v>
      </c>
      <c r="EM18" s="80">
        <f>IF(ES7="-",NA(),ES7)</f>
        <v>618.04</v>
      </c>
      <c r="EN18" s="80">
        <f>IF(ET7="-",NA(),ET7)</f>
        <v>631.22</v>
      </c>
      <c r="EO18" s="80">
        <f>IF(EU7="-",NA(),EU7)</f>
        <v>646.02</v>
      </c>
      <c r="EP18" s="2"/>
      <c r="EQ18" s="2"/>
      <c r="ER18" s="2"/>
      <c r="ES18" s="2"/>
      <c r="ET18" s="78" t="s">
        <v>113</v>
      </c>
      <c r="EU18" s="80">
        <f>IF(FA7="-",NA(),FA7)</f>
        <v>366.2</v>
      </c>
      <c r="EV18" s="80">
        <f>IF(FB7="-",NA(),FB7)</f>
        <v>369.14</v>
      </c>
      <c r="EW18" s="80">
        <f>IF(FC7="-",NA(),FC7)</f>
        <v>371.91</v>
      </c>
      <c r="EX18" s="80">
        <f>IF(FD7="-",NA(),FD7)</f>
        <v>384.8</v>
      </c>
      <c r="EY18" s="80">
        <f>IF(FE7="-",NA(),FE7)</f>
        <v>401.14</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v>
      </c>
      <c r="AL19" s="79">
        <f>IF(AR7="-",NA(),AR7)</f>
        <v>102.8</v>
      </c>
      <c r="AM19" s="79">
        <f>IF(AS7="-",NA(),AS7)</f>
        <v>104.1</v>
      </c>
      <c r="AN19" s="79">
        <f>IF(AT7="-",NA(),AT7)</f>
        <v>103.5</v>
      </c>
      <c r="AO19" s="79">
        <f>IF(AU7="-",NA(),AU7)</f>
        <v>103.3</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114</v>
      </c>
      <c r="CC19" s="79">
        <f t="shared" ref="CC19:CG21" si="5">IF(CC12="-",NA(),CC12)</f>
        <v>160.4</v>
      </c>
      <c r="CD19" s="79">
        <f t="shared" si="5"/>
        <v>156.4</v>
      </c>
      <c r="CE19" s="79">
        <f t="shared" si="5"/>
        <v>152.69999999999999</v>
      </c>
      <c r="CF19" s="79">
        <f t="shared" si="5"/>
        <v>157.9</v>
      </c>
      <c r="CG19" s="79">
        <f t="shared" si="5"/>
        <v>164.3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2019-02-07T08:58:49Z</cp:lastPrinted>
  <dcterms:created xsi:type="dcterms:W3CDTF">2018-12-07T10:52:45Z</dcterms:created>
  <dcterms:modified xsi:type="dcterms:W3CDTF">2019-02-08T07:24:02Z</dcterms:modified>
  <cp:category/>
</cp:coreProperties>
</file>