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Cypz+I4RpcL0RWgd6hfCr5wRaLs/kQ2gWpMzwqdY5M7Xs1ThlbcWVv18AJeOttg7pogEmUWKgS5mkKFw+kSRw==" workbookSaltValue="B2r9mFtx3PPtM3xP2nCxkA==" workbookSpinCount="100000" lockStructure="1"/>
  <bookViews>
    <workbookView xWindow="0" yWindow="0" windowWidth="23040" windowHeight="9150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DD7" i="5"/>
  <c r="MI77" i="4" s="1"/>
  <c r="DC7" i="5"/>
  <c r="DB7" i="5"/>
  <c r="LE77" i="4" s="1"/>
  <c r="DA7" i="5"/>
  <c r="KP77" i="4" s="1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BK7" i="5"/>
  <c r="BJ7" i="5"/>
  <c r="BI7" i="5"/>
  <c r="GQ52" i="4" s="1"/>
  <c r="BH7" i="5"/>
  <c r="FX52" i="4" s="1"/>
  <c r="BG7" i="5"/>
  <c r="BF7" i="5"/>
  <c r="BD7" i="5"/>
  <c r="CS53" i="4" s="1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HX10" i="4" s="1"/>
  <c r="U7" i="5"/>
  <c r="LJ8" i="4" s="1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FE53" i="4"/>
  <c r="EL53" i="4"/>
  <c r="BG53" i="4"/>
  <c r="AN53" i="4"/>
  <c r="U53" i="4"/>
  <c r="LH52" i="4"/>
  <c r="KO52" i="4"/>
  <c r="JV52" i="4"/>
  <c r="HJ52" i="4"/>
  <c r="FE52" i="4"/>
  <c r="EL52" i="4"/>
  <c r="BZ52" i="4"/>
  <c r="BG52" i="4"/>
  <c r="AN52" i="4"/>
  <c r="MA32" i="4"/>
  <c r="LH32" i="4"/>
  <c r="JC32" i="4"/>
  <c r="HJ32" i="4"/>
  <c r="GQ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DU10" i="4"/>
  <c r="CF10" i="4"/>
  <c r="B10" i="4"/>
  <c r="JQ8" i="4"/>
  <c r="HX8" i="4"/>
  <c r="FJ8" i="4"/>
  <c r="CF8" i="4"/>
  <c r="AQ8" i="4"/>
  <c r="B8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G30" i="4" l="1"/>
  <c r="LE76" i="4"/>
  <c r="FX51" i="4"/>
  <c r="KO30" i="4"/>
  <c r="HP76" i="4"/>
  <c r="BG51" i="4"/>
  <c r="AV76" i="4"/>
  <c r="KO51" i="4"/>
  <c r="FX30" i="4"/>
  <c r="HA76" i="4"/>
  <c r="AN51" i="4"/>
  <c r="FE30" i="4"/>
  <c r="AG76" i="4"/>
  <c r="KP76" i="4"/>
  <c r="JV30" i="4"/>
  <c r="AN30" i="4"/>
  <c r="JV51" i="4"/>
  <c r="FE51" i="4"/>
  <c r="KA76" i="4"/>
  <c r="EL51" i="4"/>
  <c r="JC30" i="4"/>
  <c r="U30" i="4"/>
  <c r="R76" i="4"/>
  <c r="GL76" i="4"/>
  <c r="U51" i="4"/>
  <c r="EL30" i="4"/>
  <c r="JC51" i="4"/>
  <c r="BK76" i="4"/>
  <c r="LH51" i="4"/>
  <c r="GQ30" i="4"/>
  <c r="BZ30" i="4"/>
  <c r="LT76" i="4"/>
  <c r="GQ51" i="4"/>
  <c r="LH30" i="4"/>
  <c r="BZ51" i="4"/>
  <c r="IE76" i="4"/>
</calcChain>
</file>

<file path=xl/sharedStrings.xml><?xml version="1.0" encoding="utf-8"?>
<sst xmlns="http://schemas.openxmlformats.org/spreadsheetml/2006/main" count="287" uniqueCount="143">
  <si>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</si>
  <si>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</si>
  <si>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</si>
  <si>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</si>
  <si>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</si>
  <si>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</si>
  <si>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</si>
  <si>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</si>
  <si>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</si>
  <si>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</si>
  <si>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</si>
  <si>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</si>
  <si>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</si>
  <si>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</si>
  <si>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</si>
  <si>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</si>
  <si>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</si>
  <si>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</si>
  <si>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</si>
  <si>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</si>
  <si>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</si>
  <si>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</si>
  <si>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</si>
  <si>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</si>
  <si>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</si>
  <si>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</si>
  <si>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</si>
  <si>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</si>
  <si>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</si>
  <si>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</si>
  <si>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</si>
  <si>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</si>
  <si>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</si>
  <si>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</si>
  <si>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</si>
  <si>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</si>
  <si>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</si>
  <si>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</si>
  <si>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</si>
  <si>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</si>
  <si>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</si>
  <si>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</si>
  <si>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</si>
  <si>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</si>
  <si>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</si>
  <si>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</si>
  <si>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</si>
  <si>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</si>
  <si>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</si>
  <si>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</si>
  <si>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</si>
  <si>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</si>
  <si>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</si>
  <si>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</si>
  <si>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</si>
  <si>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</si>
  <si>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</si>
  <si>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</si>
  <si>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</si>
  <si>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</si>
  <si>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</si>
  <si>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</si>
  <si>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</si>
  <si>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</si>
  <si>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</si>
  <si>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</si>
  <si>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</si>
  <si>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</si>
  <si>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</si>
  <si>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</si>
  <si>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</si>
  <si>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</si>
  <si>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</si>
  <si>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</si>
  <si>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</si>
  <si>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</si>
  <si>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</si>
  <si>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</si>
  <si>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</si>
  <si>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</si>
  <si>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</si>
  <si>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</si>
  <si>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</si>
  <si>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</si>
  <si>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</si>
  <si>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</si>
  <si>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</si>
  <si>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</si>
  <si>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</si>
  <si>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</si>
  <si>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</si>
  <si>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</si>
  <si>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</si>
  <si>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</si>
  <si>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</si>
  <si>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</si>
  <si>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</si>
  <si>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</si>
  <si>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</si>
  <si>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</si>
  <si>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</si>
  <si>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</si>
  <si>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</si>
  <si>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</si>
  <si>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</si>
  <si>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</si>
  <si>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</si>
  <si>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</si>
  <si>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</si>
  <si>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</si>
  <si>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</si>
  <si>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</si>
  <si>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</si>
  <si>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</si>
  <si>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</si>
  <si>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</si>
  <si>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</si>
  <si>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</si>
  <si>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</si>
  <si>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</si>
  <si>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</si>
  <si>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神奈川県　横浜市</t>
  </si>
  <si>
    <t>馬車道地下駐車場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</si>
  <si>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</si>
  <si>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</si>
  <si>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</si>
  <si>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</si>
  <si>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</si>
  <si>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</si>
  <si>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</si>
  <si>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</si>
  <si>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</si>
  <si>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</si>
  <si>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</si>
  <si>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</si>
  <si>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</si>
  <si>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</si>
  <si>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</si>
  <si>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</si>
  <si>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経営改善の取組が必要な状態であるため、指定管理者制度など、より効率的な運営方式に見直していく。
　さらに、今後の設備投資に当たっては、将来の事業継続の見込みも含めて慎重に検討していく。</t>
    <rPh sb="1" eb="3">
      <t>ケイエイ</t>
    </rPh>
    <rPh sb="3" eb="5">
      <t>カイゼン</t>
    </rPh>
    <rPh sb="6" eb="8">
      <t>トリクミ</t>
    </rPh>
    <rPh sb="9" eb="11">
      <t>ヒツヨウ</t>
    </rPh>
    <rPh sb="12" eb="14">
      <t>ジョウタイ</t>
    </rPh>
    <rPh sb="20" eb="22">
      <t>シテイ</t>
    </rPh>
    <rPh sb="22" eb="25">
      <t>カンリシャ</t>
    </rPh>
    <rPh sb="25" eb="27">
      <t>セイド</t>
    </rPh>
    <rPh sb="54" eb="56">
      <t>コンゴ</t>
    </rPh>
    <rPh sb="57" eb="59">
      <t>セツビ</t>
    </rPh>
    <rPh sb="59" eb="61">
      <t>トウシ</t>
    </rPh>
    <rPh sb="62" eb="63">
      <t>ア</t>
    </rPh>
    <rPh sb="68" eb="70">
      <t>ショウライ</t>
    </rPh>
    <rPh sb="71" eb="73">
      <t>ジギョウ</t>
    </rPh>
    <rPh sb="73" eb="75">
      <t>ケイゾク</t>
    </rPh>
    <rPh sb="76" eb="78">
      <t>ミコ</t>
    </rPh>
    <rPh sb="80" eb="81">
      <t>フク</t>
    </rPh>
    <rPh sb="83" eb="85">
      <t>シンチョウ</t>
    </rPh>
    <rPh sb="86" eb="88">
      <t>ケントウ</t>
    </rPh>
    <phoneticPr fontId="5"/>
  </si>
  <si>
    <t>⑪稼働率
　数値は、やや増加傾向であるが、あまり高くない。指定管理者制度など、より効率的な運営方式に見直していく。</t>
    <rPh sb="1" eb="3">
      <t>カドウ</t>
    </rPh>
    <rPh sb="3" eb="4">
      <t>リツ</t>
    </rPh>
    <rPh sb="6" eb="8">
      <t>スウチ</t>
    </rPh>
    <rPh sb="12" eb="14">
      <t>ゾウカ</t>
    </rPh>
    <rPh sb="14" eb="16">
      <t>ケイコウ</t>
    </rPh>
    <rPh sb="24" eb="25">
      <t>タカ</t>
    </rPh>
    <rPh sb="29" eb="31">
      <t>シテイ</t>
    </rPh>
    <rPh sb="31" eb="34">
      <t>カンリシャ</t>
    </rPh>
    <rPh sb="34" eb="36">
      <t>セイド</t>
    </rPh>
    <phoneticPr fontId="5"/>
  </si>
  <si>
    <r>
      <t>①収益的収支比率
　単年度赤字の状態であるので、経営改善に向けた取組が必要だと考えている。そこで、指定管理者制度など、より効率的な運営方式に見直していく。
②他会計補助金比率及び③駐車台数一台当たりの他会計補助金額
　経年比較においては、減少傾向にある。これは、地方債の償還が進み残高が減少していることから、一般会計からの繰入金が減少しているためだと思われる。
④売上高ＧＯＰ比率及び⑤ＥＢＩＴＤＡ
　数値は</t>
    </r>
    <r>
      <rPr>
        <sz val="11"/>
        <rFont val="ＭＳ ゴシック"/>
        <family val="3"/>
        <charset val="128"/>
      </rPr>
      <t>一時高くなったが、</t>
    </r>
    <r>
      <rPr>
        <sz val="11"/>
        <color theme="1"/>
        <rFont val="ＭＳ ゴシック"/>
        <family val="3"/>
        <charset val="128"/>
      </rPr>
      <t>望ましい状態ではない。経営改善を図るため、指定管理者制度など、より効率的な運営方式に見直していく。</t>
    </r>
    <rPh sb="1" eb="4">
      <t>シュウエキテキ</t>
    </rPh>
    <rPh sb="4" eb="6">
      <t>シュウシ</t>
    </rPh>
    <rPh sb="6" eb="8">
      <t>ヒリツ</t>
    </rPh>
    <rPh sb="10" eb="13">
      <t>タンネンド</t>
    </rPh>
    <rPh sb="13" eb="15">
      <t>アカジ</t>
    </rPh>
    <rPh sb="16" eb="18">
      <t>ジョウタイ</t>
    </rPh>
    <rPh sb="24" eb="26">
      <t>ケイエイ</t>
    </rPh>
    <rPh sb="26" eb="28">
      <t>カイゼン</t>
    </rPh>
    <rPh sb="29" eb="30">
      <t>ム</t>
    </rPh>
    <rPh sb="32" eb="33">
      <t>ト</t>
    </rPh>
    <rPh sb="33" eb="34">
      <t>ク</t>
    </rPh>
    <rPh sb="35" eb="37">
      <t>ヒツヨウ</t>
    </rPh>
    <rPh sb="39" eb="40">
      <t>カンガ</t>
    </rPh>
    <rPh sb="49" eb="51">
      <t>シテイ</t>
    </rPh>
    <rPh sb="51" eb="54">
      <t>カンリシャ</t>
    </rPh>
    <rPh sb="54" eb="56">
      <t>セイド</t>
    </rPh>
    <rPh sb="61" eb="64">
      <t>コウリツテキ</t>
    </rPh>
    <rPh sb="65" eb="67">
      <t>ウンエイ</t>
    </rPh>
    <rPh sb="67" eb="69">
      <t>ホウシキ</t>
    </rPh>
    <rPh sb="70" eb="72">
      <t>ミナオ</t>
    </rPh>
    <rPh sb="79" eb="80">
      <t>タ</t>
    </rPh>
    <rPh sb="80" eb="82">
      <t>カイケイ</t>
    </rPh>
    <rPh sb="82" eb="85">
      <t>ホジョキン</t>
    </rPh>
    <rPh sb="85" eb="87">
      <t>ヒリツ</t>
    </rPh>
    <rPh sb="87" eb="88">
      <t>オヨ</t>
    </rPh>
    <rPh sb="90" eb="92">
      <t>チュウシャ</t>
    </rPh>
    <rPh sb="92" eb="94">
      <t>ダイスウ</t>
    </rPh>
    <rPh sb="94" eb="96">
      <t>イチダイ</t>
    </rPh>
    <rPh sb="96" eb="97">
      <t>ア</t>
    </rPh>
    <rPh sb="100" eb="101">
      <t>タ</t>
    </rPh>
    <rPh sb="101" eb="103">
      <t>カイケイ</t>
    </rPh>
    <rPh sb="103" eb="105">
      <t>ホジョ</t>
    </rPh>
    <rPh sb="105" eb="107">
      <t>キンガク</t>
    </rPh>
    <rPh sb="182" eb="184">
      <t>ウリアゲ</t>
    </rPh>
    <rPh sb="184" eb="185">
      <t>ダカ</t>
    </rPh>
    <rPh sb="188" eb="190">
      <t>ヒリツ</t>
    </rPh>
    <rPh sb="190" eb="191">
      <t>オヨ</t>
    </rPh>
    <rPh sb="201" eb="203">
      <t>スウチ</t>
    </rPh>
    <rPh sb="204" eb="206">
      <t>イチジ</t>
    </rPh>
    <rPh sb="206" eb="207">
      <t>タカ</t>
    </rPh>
    <rPh sb="213" eb="214">
      <t>ノゾ</t>
    </rPh>
    <rPh sb="217" eb="219">
      <t>ジョウタイ</t>
    </rPh>
    <rPh sb="224" eb="226">
      <t>ケイエイ</t>
    </rPh>
    <rPh sb="226" eb="228">
      <t>カイゼン</t>
    </rPh>
    <rPh sb="229" eb="230">
      <t>ハカ</t>
    </rPh>
    <rPh sb="234" eb="236">
      <t>シテイ</t>
    </rPh>
    <rPh sb="236" eb="239">
      <t>カンリシャ</t>
    </rPh>
    <rPh sb="239" eb="241">
      <t>セイド</t>
    </rPh>
    <phoneticPr fontId="5"/>
  </si>
  <si>
    <r>
      <t>⑥有形固定資産減価償却率及び⑨累積欠損金比率
　法非適用企業のため対象外
⑦敷地の地価
　道路の地下に設置した駐車場であり、用地は購入していないため価格は「０」である。
⑧設備投資見込額
　当初の設備投資額に比べて、大きな金額ではないが、将来の事業継続の見込みも含めて慎重に見直していく。
⑩企業債残高対料金収入比率
　</t>
    </r>
    <r>
      <rPr>
        <sz val="11"/>
        <color theme="1"/>
        <rFont val="ＭＳ ゴシック"/>
        <family val="3"/>
        <charset val="128"/>
      </rPr>
      <t xml:space="preserve">企業債は減少しているので、料金収入の増加が見込めるより効率的な運営方式に見直していく。
</t>
    </r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24" eb="25">
      <t>ホウ</t>
    </rPh>
    <rPh sb="25" eb="26">
      <t>ヒ</t>
    </rPh>
    <rPh sb="26" eb="28">
      <t>テキヨウ</t>
    </rPh>
    <rPh sb="28" eb="30">
      <t>キギョウ</t>
    </rPh>
    <rPh sb="33" eb="36">
      <t>タイショウガイ</t>
    </rPh>
    <rPh sb="38" eb="40">
      <t>シキチ</t>
    </rPh>
    <rPh sb="41" eb="43">
      <t>チカ</t>
    </rPh>
    <rPh sb="45" eb="47">
      <t>ドウロ</t>
    </rPh>
    <rPh sb="48" eb="50">
      <t>チカ</t>
    </rPh>
    <rPh sb="51" eb="53">
      <t>セッチ</t>
    </rPh>
    <rPh sb="55" eb="58">
      <t>チュウシャジョウ</t>
    </rPh>
    <rPh sb="62" eb="64">
      <t>ヨウチ</t>
    </rPh>
    <rPh sb="65" eb="67">
      <t>コウニュウ</t>
    </rPh>
    <rPh sb="74" eb="76">
      <t>カカク</t>
    </rPh>
    <rPh sb="86" eb="88">
      <t>セツビ</t>
    </rPh>
    <rPh sb="88" eb="90">
      <t>トウシ</t>
    </rPh>
    <rPh sb="90" eb="92">
      <t>ミコミ</t>
    </rPh>
    <rPh sb="92" eb="93">
      <t>ガク</t>
    </rPh>
    <rPh sb="95" eb="97">
      <t>トウショ</t>
    </rPh>
    <rPh sb="98" eb="100">
      <t>セツビ</t>
    </rPh>
    <rPh sb="100" eb="102">
      <t>トウシ</t>
    </rPh>
    <rPh sb="102" eb="103">
      <t>ガク</t>
    </rPh>
    <rPh sb="104" eb="105">
      <t>クラ</t>
    </rPh>
    <rPh sb="108" eb="109">
      <t>オオ</t>
    </rPh>
    <rPh sb="111" eb="113">
      <t>キンガク</t>
    </rPh>
    <rPh sb="119" eb="121">
      <t>ショウライ</t>
    </rPh>
    <rPh sb="122" eb="124">
      <t>ジギョウ</t>
    </rPh>
    <rPh sb="124" eb="126">
      <t>ケイゾク</t>
    </rPh>
    <rPh sb="127" eb="129">
      <t>ミコ</t>
    </rPh>
    <rPh sb="131" eb="132">
      <t>フク</t>
    </rPh>
    <rPh sb="134" eb="136">
      <t>シンチョウ</t>
    </rPh>
    <rPh sb="137" eb="139">
      <t>ミナオ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リョウキン</t>
    </rPh>
    <rPh sb="154" eb="156">
      <t>シュウニュウ</t>
    </rPh>
    <rPh sb="156" eb="158">
      <t>ヒリツ</t>
    </rPh>
    <rPh sb="160" eb="162">
      <t>キギョウ</t>
    </rPh>
    <rPh sb="162" eb="163">
      <t>サイ</t>
    </rPh>
    <rPh sb="164" eb="166">
      <t>ゲンショウ</t>
    </rPh>
    <rPh sb="173" eb="175">
      <t>リョウキン</t>
    </rPh>
    <rPh sb="175" eb="177">
      <t>シュウニュウ</t>
    </rPh>
    <rPh sb="178" eb="180">
      <t>ゾウカ</t>
    </rPh>
    <rPh sb="181" eb="183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</si>
</sst>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40.799999999999997</c:v>
                </c:pt>
                <c:pt idx="1">
                  <c:v>48.9</c:v>
                </c:pt>
                <c:pt idx="2">
                  <c:v>54.4</c:v>
                </c:pt>
                <c:pt idx="3">
                  <c:v>72.5</c:v>
                </c:pt>
                <c:pt idx="4">
                  <c:v>33.299999999999997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AA-4702-84DF-AF61E377A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74144"/>
        <c:axId val="10718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A-4702-84DF-AF61E377A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74144"/>
        <c:axId val="107180416"/>
      </c:lineChart>
      <c:dateAx>
        <c:axId val="10717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80416"/>
        <c:crosses val="autoZero"/>
        <c:auto val="1"/>
        <c:lblOffset val="100"/>
        <c:baseTimeUnit val="years"/>
      </c:dateAx>
      <c:valAx>
        <c:axId val="10718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17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642.70000000000005</c:v>
                </c:pt>
                <c:pt idx="1">
                  <c:v>471.5</c:v>
                </c:pt>
                <c:pt idx="2">
                  <c:v>371.7</c:v>
                </c:pt>
                <c:pt idx="3">
                  <c:v>288.89999999999998</c:v>
                </c:pt>
                <c:pt idx="4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C6-4ABF-942E-692F98F8B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2768"/>
        <c:axId val="11411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C6-4ABF-942E-692F98F8B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2768"/>
        <c:axId val="114119040"/>
      </c:lineChart>
      <c:dateAx>
        <c:axId val="11411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19040"/>
        <c:crosses val="autoZero"/>
        <c:auto val="1"/>
        <c:lblOffset val="100"/>
        <c:baseTimeUnit val="years"/>
      </c:dateAx>
      <c:valAx>
        <c:axId val="11411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11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6-42A7-A904-EBDC876F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73824"/>
        <c:axId val="11418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A6-42A7-A904-EBDC876F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73824"/>
        <c:axId val="114180096"/>
      </c:lineChart>
      <c:dateAx>
        <c:axId val="11417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80096"/>
        <c:crosses val="autoZero"/>
        <c:auto val="1"/>
        <c:lblOffset val="100"/>
        <c:baseTimeUnit val="years"/>
      </c:dateAx>
      <c:valAx>
        <c:axId val="11418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173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F-4A18-8BE7-663959264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14400"/>
        <c:axId val="11421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1F-4A18-8BE7-663959264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14400"/>
        <c:axId val="114216320"/>
      </c:lineChart>
      <c:dateAx>
        <c:axId val="11421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16320"/>
        <c:crosses val="autoZero"/>
        <c:auto val="1"/>
        <c:lblOffset val="100"/>
        <c:baseTimeUnit val="years"/>
      </c:dateAx>
      <c:valAx>
        <c:axId val="11421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214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6.3</c:v>
                </c:pt>
                <c:pt idx="1">
                  <c:v>5.0999999999999996</c:v>
                </c:pt>
                <c:pt idx="2">
                  <c:v>4.3</c:v>
                </c:pt>
                <c:pt idx="3">
                  <c:v>3.5</c:v>
                </c:pt>
                <c:pt idx="4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38-40EF-8F64-9E2B071AB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28704"/>
        <c:axId val="11433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38-40EF-8F64-9E2B071AB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8704"/>
        <c:axId val="114330624"/>
      </c:lineChart>
      <c:dateAx>
        <c:axId val="11432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30624"/>
        <c:crosses val="autoZero"/>
        <c:auto val="1"/>
        <c:lblOffset val="100"/>
        <c:baseTimeUnit val="years"/>
      </c:dateAx>
      <c:valAx>
        <c:axId val="11433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328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257</c:v>
                </c:pt>
                <c:pt idx="1">
                  <c:v>150</c:v>
                </c:pt>
                <c:pt idx="2">
                  <c:v>102</c:v>
                </c:pt>
                <c:pt idx="3">
                  <c:v>66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CF-40FD-952D-6AF78C5B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81952"/>
        <c:axId val="1143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CF-40FD-952D-6AF78C5B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81952"/>
        <c:axId val="114383872"/>
      </c:lineChart>
      <c:dateAx>
        <c:axId val="11438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83872"/>
        <c:crosses val="autoZero"/>
        <c:auto val="1"/>
        <c:lblOffset val="100"/>
        <c:baseTimeUnit val="years"/>
      </c:dateAx>
      <c:valAx>
        <c:axId val="1143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4381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79</c:v>
                </c:pt>
                <c:pt idx="2">
                  <c:v>80</c:v>
                </c:pt>
                <c:pt idx="3">
                  <c:v>86</c:v>
                </c:pt>
                <c:pt idx="4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21-4B91-99FD-1010FBDE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39136"/>
        <c:axId val="11974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21-4B91-99FD-1010FBDE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9136"/>
        <c:axId val="119741056"/>
      </c:lineChart>
      <c:dateAx>
        <c:axId val="11973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41056"/>
        <c:crosses val="autoZero"/>
        <c:auto val="1"/>
        <c:lblOffset val="100"/>
        <c:baseTimeUnit val="years"/>
      </c:dateAx>
      <c:valAx>
        <c:axId val="11974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9739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-4.9000000000000004</c:v>
                </c:pt>
                <c:pt idx="1">
                  <c:v>10.5</c:v>
                </c:pt>
                <c:pt idx="2">
                  <c:v>16.2</c:v>
                </c:pt>
                <c:pt idx="3">
                  <c:v>9.6999999999999993</c:v>
                </c:pt>
                <c:pt idx="4">
                  <c:v>36.200000000000003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4-4D2F-92FB-FB5060FCF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87520"/>
        <c:axId val="11978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34-4D2F-92FB-FB5060FCF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87520"/>
        <c:axId val="119789440"/>
      </c:lineChart>
      <c:dateAx>
        <c:axId val="11978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89440"/>
        <c:crosses val="autoZero"/>
        <c:auto val="1"/>
        <c:lblOffset val="100"/>
        <c:baseTimeUnit val="years"/>
      </c:dateAx>
      <c:valAx>
        <c:axId val="11978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9787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-3323</c:v>
                </c:pt>
                <c:pt idx="1">
                  <c:v>7820</c:v>
                </c:pt>
                <c:pt idx="2">
                  <c:v>11234</c:v>
                </c:pt>
                <c:pt idx="3">
                  <c:v>14556</c:v>
                </c:pt>
                <c:pt idx="4">
                  <c:v>28772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6-4248-89E2-C7070DBBA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11456"/>
        <c:axId val="11982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66-4248-89E2-C7070DBBA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11456"/>
        <c:axId val="119825920"/>
      </c:lineChart>
      <c:dateAx>
        <c:axId val="11981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825920"/>
        <c:crosses val="autoZero"/>
        <c:auto val="1"/>
        <c:lblOffset val="100"/>
        <c:baseTimeUnit val="years"/>
      </c:dateAx>
      <c:valAx>
        <c:axId val="11982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981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I1" zoomScale="90" zoomScaleNormal="9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神奈川県横浜市　馬車道地下駐車場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10078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40.799999999999997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48.9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54.4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72.5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33.299999999999997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6.3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5.0999999999999996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4.3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3.5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1.3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79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80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94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257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150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102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66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48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-4.9000000000000004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10.5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16.2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9.6999999999999993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36.200000000000003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-3323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7820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11234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14556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28772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233216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642.70000000000005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471.5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371.7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288.89999999999998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123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AfRwHL5D+Kn5tEI9cce/1MwZzD2hk0vBi9ylwFYMRZLTyfFeDk+UvwmnziTEWORboDyVsHlY6dGCu2F9WJwxQ==" saltValue="8/yNaHNDYurFZ49PBRdX7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98</v>
      </c>
      <c r="AL5" s="59" t="s">
        <v>108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108</v>
      </c>
      <c r="AX5" s="59" t="s">
        <v>100</v>
      </c>
      <c r="AY5" s="59" t="s">
        <v>109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110</v>
      </c>
      <c r="BG5" s="59" t="s">
        <v>98</v>
      </c>
      <c r="BH5" s="59" t="s">
        <v>108</v>
      </c>
      <c r="BI5" s="59" t="s">
        <v>111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108</v>
      </c>
      <c r="BT5" s="59" t="s">
        <v>100</v>
      </c>
      <c r="BU5" s="59" t="s">
        <v>112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113</v>
      </c>
      <c r="CC5" s="59" t="s">
        <v>114</v>
      </c>
      <c r="CD5" s="59" t="s">
        <v>108</v>
      </c>
      <c r="CE5" s="59" t="s">
        <v>115</v>
      </c>
      <c r="CF5" s="59" t="s">
        <v>112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114</v>
      </c>
      <c r="CQ5" s="59" t="s">
        <v>108</v>
      </c>
      <c r="CR5" s="59" t="s">
        <v>111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98</v>
      </c>
      <c r="DB5" s="59" t="s">
        <v>108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113</v>
      </c>
      <c r="DL5" s="59" t="s">
        <v>98</v>
      </c>
      <c r="DM5" s="59" t="s">
        <v>108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116</v>
      </c>
      <c r="B6" s="60">
        <f>B8</f>
        <v>2017</v>
      </c>
      <c r="C6" s="60">
        <f t="shared" ref="C6:X6" si="1">C8</f>
        <v>141003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神奈川県横浜市</v>
      </c>
      <c r="I6" s="60" t="str">
        <f t="shared" si="1"/>
        <v>馬車道地下駐車場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地下式</v>
      </c>
      <c r="R6" s="63">
        <f t="shared" si="1"/>
        <v>19</v>
      </c>
      <c r="S6" s="62" t="str">
        <f t="shared" si="1"/>
        <v>駅</v>
      </c>
      <c r="T6" s="62" t="str">
        <f t="shared" si="1"/>
        <v>無</v>
      </c>
      <c r="U6" s="63">
        <f t="shared" si="1"/>
        <v>10078</v>
      </c>
      <c r="V6" s="63">
        <f t="shared" si="1"/>
        <v>200</v>
      </c>
      <c r="W6" s="63">
        <f t="shared" si="1"/>
        <v>400</v>
      </c>
      <c r="X6" s="62" t="str">
        <f t="shared" si="1"/>
        <v>導入なし</v>
      </c>
      <c r="Y6" s="64">
        <f>IF(Y8="-",NA(),Y8)</f>
        <v>40.799999999999997</v>
      </c>
      <c r="Z6" s="64">
        <f t="shared" ref="Z6:AH6" si="2">IF(Z8="-",NA(),Z8)</f>
        <v>48.9</v>
      </c>
      <c r="AA6" s="64">
        <f t="shared" si="2"/>
        <v>54.4</v>
      </c>
      <c r="AB6" s="64">
        <f t="shared" si="2"/>
        <v>72.5</v>
      </c>
      <c r="AC6" s="64">
        <f t="shared" si="2"/>
        <v>33.299999999999997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6.3</v>
      </c>
      <c r="AK6" s="64">
        <f t="shared" ref="AK6:AS6" si="3">IF(AK8="-",NA(),AK8)</f>
        <v>5.0999999999999996</v>
      </c>
      <c r="AL6" s="64">
        <f t="shared" si="3"/>
        <v>4.3</v>
      </c>
      <c r="AM6" s="64">
        <f t="shared" si="3"/>
        <v>3.5</v>
      </c>
      <c r="AN6" s="64">
        <f t="shared" si="3"/>
        <v>1.3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257</v>
      </c>
      <c r="AV6" s="65">
        <f t="shared" ref="AV6:BD6" si="4">IF(AV8="-",NA(),AV8)</f>
        <v>150</v>
      </c>
      <c r="AW6" s="65">
        <f t="shared" si="4"/>
        <v>102</v>
      </c>
      <c r="AX6" s="65">
        <f t="shared" si="4"/>
        <v>66</v>
      </c>
      <c r="AY6" s="65">
        <f t="shared" si="4"/>
        <v>48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-4.9000000000000004</v>
      </c>
      <c r="BG6" s="64">
        <f t="shared" ref="BG6:BO6" si="5">IF(BG8="-",NA(),BG8)</f>
        <v>10.5</v>
      </c>
      <c r="BH6" s="64">
        <f t="shared" si="5"/>
        <v>16.2</v>
      </c>
      <c r="BI6" s="64">
        <f t="shared" si="5"/>
        <v>9.6999999999999993</v>
      </c>
      <c r="BJ6" s="64">
        <f t="shared" si="5"/>
        <v>36.200000000000003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-3323</v>
      </c>
      <c r="BR6" s="65">
        <f t="shared" ref="BR6:BZ6" si="6">IF(BR8="-",NA(),BR8)</f>
        <v>7820</v>
      </c>
      <c r="BS6" s="65">
        <f t="shared" si="6"/>
        <v>11234</v>
      </c>
      <c r="BT6" s="65">
        <f t="shared" si="6"/>
        <v>14556</v>
      </c>
      <c r="BU6" s="65">
        <f t="shared" si="6"/>
        <v>28772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0</v>
      </c>
      <c r="CN6" s="63">
        <f t="shared" si="7"/>
        <v>233216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642.70000000000005</v>
      </c>
      <c r="DA6" s="64">
        <f t="shared" ref="DA6:DI6" si="8">IF(DA8="-",NA(),DA8)</f>
        <v>471.5</v>
      </c>
      <c r="DB6" s="64">
        <f t="shared" si="8"/>
        <v>371.7</v>
      </c>
      <c r="DC6" s="64">
        <f t="shared" si="8"/>
        <v>288.89999999999998</v>
      </c>
      <c r="DD6" s="64">
        <f t="shared" si="8"/>
        <v>123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65</v>
      </c>
      <c r="DL6" s="64">
        <f t="shared" ref="DL6:DT6" si="9">IF(DL8="-",NA(),DL8)</f>
        <v>79</v>
      </c>
      <c r="DM6" s="64">
        <f t="shared" si="9"/>
        <v>80</v>
      </c>
      <c r="DN6" s="64">
        <f t="shared" si="9"/>
        <v>86</v>
      </c>
      <c r="DO6" s="64">
        <f t="shared" si="9"/>
        <v>94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118</v>
      </c>
      <c r="B7" s="60">
        <f t="shared" ref="B7:X7" si="10">B8</f>
        <v>2017</v>
      </c>
      <c r="C7" s="60">
        <f t="shared" si="10"/>
        <v>141003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神奈川県　横浜市</v>
      </c>
      <c r="I7" s="60" t="str">
        <f t="shared" si="10"/>
        <v>馬車道地下駐車場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地下式</v>
      </c>
      <c r="R7" s="63">
        <f t="shared" si="10"/>
        <v>19</v>
      </c>
      <c r="S7" s="62" t="str">
        <f t="shared" si="10"/>
        <v>駅</v>
      </c>
      <c r="T7" s="62" t="str">
        <f t="shared" si="10"/>
        <v>無</v>
      </c>
      <c r="U7" s="63">
        <f t="shared" si="10"/>
        <v>10078</v>
      </c>
      <c r="V7" s="63">
        <f t="shared" si="10"/>
        <v>200</v>
      </c>
      <c r="W7" s="63">
        <f t="shared" si="10"/>
        <v>400</v>
      </c>
      <c r="X7" s="62" t="str">
        <f t="shared" si="10"/>
        <v>導入なし</v>
      </c>
      <c r="Y7" s="64">
        <f>Y8</f>
        <v>40.799999999999997</v>
      </c>
      <c r="Z7" s="64">
        <f t="shared" ref="Z7:AH7" si="11">Z8</f>
        <v>48.9</v>
      </c>
      <c r="AA7" s="64">
        <f t="shared" si="11"/>
        <v>54.4</v>
      </c>
      <c r="AB7" s="64">
        <f t="shared" si="11"/>
        <v>72.5</v>
      </c>
      <c r="AC7" s="64">
        <f t="shared" si="11"/>
        <v>33.299999999999997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6.3</v>
      </c>
      <c r="AK7" s="64">
        <f t="shared" ref="AK7:AS7" si="12">AK8</f>
        <v>5.0999999999999996</v>
      </c>
      <c r="AL7" s="64">
        <f t="shared" si="12"/>
        <v>4.3</v>
      </c>
      <c r="AM7" s="64">
        <f t="shared" si="12"/>
        <v>3.5</v>
      </c>
      <c r="AN7" s="64">
        <f t="shared" si="12"/>
        <v>1.3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257</v>
      </c>
      <c r="AV7" s="65">
        <f t="shared" ref="AV7:BD7" si="13">AV8</f>
        <v>150</v>
      </c>
      <c r="AW7" s="65">
        <f t="shared" si="13"/>
        <v>102</v>
      </c>
      <c r="AX7" s="65">
        <f t="shared" si="13"/>
        <v>66</v>
      </c>
      <c r="AY7" s="65">
        <f t="shared" si="13"/>
        <v>48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-4.9000000000000004</v>
      </c>
      <c r="BG7" s="64">
        <f t="shared" ref="BG7:BO7" si="14">BG8</f>
        <v>10.5</v>
      </c>
      <c r="BH7" s="64">
        <f t="shared" si="14"/>
        <v>16.2</v>
      </c>
      <c r="BI7" s="64">
        <f t="shared" si="14"/>
        <v>9.6999999999999993</v>
      </c>
      <c r="BJ7" s="64">
        <f t="shared" si="14"/>
        <v>36.200000000000003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-3323</v>
      </c>
      <c r="BR7" s="65">
        <f t="shared" ref="BR7:BZ7" si="15">BR8</f>
        <v>7820</v>
      </c>
      <c r="BS7" s="65">
        <f t="shared" si="15"/>
        <v>11234</v>
      </c>
      <c r="BT7" s="65">
        <f t="shared" si="15"/>
        <v>14556</v>
      </c>
      <c r="BU7" s="65">
        <f t="shared" si="15"/>
        <v>28772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120</v>
      </c>
      <c r="CL7" s="61"/>
      <c r="CM7" s="63">
        <f>CM8</f>
        <v>0</v>
      </c>
      <c r="CN7" s="63">
        <f>CN8</f>
        <v>233216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120</v>
      </c>
      <c r="CY7" s="61"/>
      <c r="CZ7" s="64">
        <f>CZ8</f>
        <v>642.70000000000005</v>
      </c>
      <c r="DA7" s="64">
        <f t="shared" ref="DA7:DI7" si="16">DA8</f>
        <v>471.5</v>
      </c>
      <c r="DB7" s="64">
        <f t="shared" si="16"/>
        <v>371.7</v>
      </c>
      <c r="DC7" s="64">
        <f t="shared" si="16"/>
        <v>288.89999999999998</v>
      </c>
      <c r="DD7" s="64">
        <f t="shared" si="16"/>
        <v>123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65</v>
      </c>
      <c r="DL7" s="64">
        <f t="shared" ref="DL7:DT7" si="17">DL8</f>
        <v>79</v>
      </c>
      <c r="DM7" s="64">
        <f t="shared" si="17"/>
        <v>80</v>
      </c>
      <c r="DN7" s="64">
        <f t="shared" si="17"/>
        <v>86</v>
      </c>
      <c r="DO7" s="64">
        <f t="shared" si="17"/>
        <v>94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141003</v>
      </c>
      <c r="D8" s="67">
        <v>47</v>
      </c>
      <c r="E8" s="67">
        <v>14</v>
      </c>
      <c r="F8" s="67">
        <v>0</v>
      </c>
      <c r="G8" s="67">
        <v>3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19</v>
      </c>
      <c r="S8" s="69" t="s">
        <v>131</v>
      </c>
      <c r="T8" s="69" t="s">
        <v>132</v>
      </c>
      <c r="U8" s="70">
        <v>10078</v>
      </c>
      <c r="V8" s="70">
        <v>200</v>
      </c>
      <c r="W8" s="70">
        <v>400</v>
      </c>
      <c r="X8" s="69" t="s">
        <v>133</v>
      </c>
      <c r="Y8" s="71">
        <v>40.799999999999997</v>
      </c>
      <c r="Z8" s="71">
        <v>48.9</v>
      </c>
      <c r="AA8" s="71">
        <v>54.4</v>
      </c>
      <c r="AB8" s="71">
        <v>72.5</v>
      </c>
      <c r="AC8" s="71">
        <v>33.299999999999997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6.3</v>
      </c>
      <c r="AK8" s="71">
        <v>5.0999999999999996</v>
      </c>
      <c r="AL8" s="71">
        <v>4.3</v>
      </c>
      <c r="AM8" s="71">
        <v>3.5</v>
      </c>
      <c r="AN8" s="71">
        <v>1.3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257</v>
      </c>
      <c r="AV8" s="72">
        <v>150</v>
      </c>
      <c r="AW8" s="72">
        <v>102</v>
      </c>
      <c r="AX8" s="72">
        <v>66</v>
      </c>
      <c r="AY8" s="72">
        <v>48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-4.9000000000000004</v>
      </c>
      <c r="BG8" s="71">
        <v>10.5</v>
      </c>
      <c r="BH8" s="71">
        <v>16.2</v>
      </c>
      <c r="BI8" s="71">
        <v>9.6999999999999993</v>
      </c>
      <c r="BJ8" s="71">
        <v>36.200000000000003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-3323</v>
      </c>
      <c r="BR8" s="72">
        <v>7820</v>
      </c>
      <c r="BS8" s="72">
        <v>11234</v>
      </c>
      <c r="BT8" s="73">
        <v>14556</v>
      </c>
      <c r="BU8" s="73">
        <v>28772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233216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642.70000000000005</v>
      </c>
      <c r="DA8" s="71">
        <v>471.5</v>
      </c>
      <c r="DB8" s="71">
        <v>371.7</v>
      </c>
      <c r="DC8" s="71">
        <v>288.89999999999998</v>
      </c>
      <c r="DD8" s="71">
        <v>123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65</v>
      </c>
      <c r="DL8" s="71">
        <v>79</v>
      </c>
      <c r="DM8" s="71">
        <v>80</v>
      </c>
      <c r="DN8" s="71">
        <v>86</v>
      </c>
      <c r="DO8" s="71">
        <v>94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小寺 俊昭</cp:lastModifiedBy>
  <dcterms:created xsi:type="dcterms:W3CDTF">2018-12-07T10:29:09Z</dcterms:created>
  <dcterms:modified xsi:type="dcterms:W3CDTF">2019-02-06T06:03:44Z</dcterms:modified>
  <cp:category/>
</cp:coreProperties>
</file>