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49.1.182\share\道路局総務課\010_庶務\300_経理係\110_執行管理\180_駐車場事業費会計担当\2018(H30)度\004_決算調査（地方公営企業決算調査）\20190129〆切　経営比較分析表（平成29年度決算）の分析等について★\008_0205補足調査数値修正による反映バージョン\003_施設課から\"/>
    </mc:Choice>
  </mc:AlternateContent>
  <workbookProtection workbookAlgorithmName="SHA-512" workbookHashValue="3+by6BYFGmckeBYIPxcZEmsfwYePMmRaoFQoQIwx46j6YS0s+ypNA60dKVpPE2UC0iax7BpmvlNyRkS0/g2ZxQ==" workbookSaltValue="4MMmL9eSe/BvjDDNgOm/4w==" workbookSpinCount="100000" lockStructure="1"/>
  <bookViews>
    <workbookView xWindow="0" yWindow="0" windowWidth="23040" windowHeight="915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FE52" i="4" s="1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D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IT76" i="4" l="1"/>
  <c r="CS51" i="4"/>
  <c r="HJ30" i="4"/>
  <c r="CS30" i="4"/>
  <c r="BZ76" i="4"/>
  <c r="MA51" i="4"/>
  <c r="MI76" i="4"/>
  <c r="MA30" i="4"/>
  <c r="HJ51" i="4"/>
  <c r="C11" i="5"/>
  <c r="D11" i="5"/>
  <c r="E11" i="5"/>
  <c r="B11" i="5"/>
  <c r="BZ30" i="4" l="1"/>
  <c r="LH51" i="4"/>
  <c r="LT76" i="4"/>
  <c r="GQ51" i="4"/>
  <c r="LH30" i="4"/>
  <c r="IE76" i="4"/>
  <c r="BZ51" i="4"/>
  <c r="GQ30" i="4"/>
  <c r="BK76" i="4"/>
  <c r="AV76" i="4"/>
  <c r="KO51" i="4"/>
  <c r="LE76" i="4"/>
  <c r="HP76" i="4"/>
  <c r="FX51" i="4"/>
  <c r="KO30" i="4"/>
  <c r="BG51" i="4"/>
  <c r="FX30" i="4"/>
  <c r="BG30" i="4"/>
  <c r="HA76" i="4"/>
  <c r="AN51" i="4"/>
  <c r="FE30" i="4"/>
  <c r="AN30" i="4"/>
  <c r="AG76" i="4"/>
  <c r="JV51" i="4"/>
  <c r="KP76" i="4"/>
  <c r="FE51" i="4"/>
  <c r="JV30" i="4"/>
  <c r="GL76" i="4"/>
  <c r="U51" i="4"/>
  <c r="EL30" i="4"/>
  <c r="KA76" i="4"/>
  <c r="EL51" i="4"/>
  <c r="JC30" i="4"/>
  <c r="U30" i="4"/>
  <c r="R76" i="4"/>
  <c r="JC51" i="4"/>
</calcChain>
</file>

<file path=xl/sharedStrings.xml><?xml version="1.0" encoding="utf-8"?>
<sst xmlns="http://schemas.openxmlformats.org/spreadsheetml/2006/main" count="287" uniqueCount="148">
  <si>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</si>
  <si>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</si>
  <si>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</si>
  <si>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</si>
  <si>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</si>
  <si>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</si>
  <si>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</si>
  <si>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</si>
  <si>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</si>
  <si>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</si>
  <si>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</si>
  <si>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</si>
  <si>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</si>
  <si>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</si>
  <si>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</si>
  <si>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</si>
  <si>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</si>
  <si>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</si>
  <si>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</si>
  <si>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</si>
  <si>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</si>
  <si>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</si>
  <si>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</si>
  <si>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</si>
  <si>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</si>
  <si>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</si>
  <si>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</si>
  <si>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</si>
  <si>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</si>
  <si>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</si>
  <si>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</si>
  <si>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</si>
  <si>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</si>
  <si>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</si>
  <si>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</si>
  <si>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</si>
  <si>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</si>
  <si>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</si>
  <si>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</si>
  <si>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</si>
  <si>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</si>
  <si>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</si>
  <si>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</si>
  <si>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</si>
  <si>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</si>
  <si>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</si>
  <si>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</si>
  <si>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</si>
  <si>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</si>
  <si>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</si>
  <si>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</si>
  <si>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</si>
  <si>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</si>
  <si>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</si>
  <si>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</si>
  <si>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</si>
  <si>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</si>
  <si>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</si>
  <si>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</si>
  <si>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</si>
  <si>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</si>
  <si>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</si>
  <si>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</si>
  <si>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</si>
  <si>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</si>
  <si>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</si>
  <si>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</si>
  <si>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</si>
  <si>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</si>
  <si>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</si>
  <si>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</si>
  <si>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</si>
  <si>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</si>
  <si>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</si>
  <si>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</si>
  <si>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</si>
  <si>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</si>
  <si>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</si>
  <si>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</si>
  <si>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</si>
  <si>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</si>
  <si>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</si>
  <si>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</si>
  <si>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</si>
  <si>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</si>
  <si>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</si>
  <si>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</si>
  <si>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</si>
  <si>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</si>
  <si>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</si>
  <si>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</si>
  <si>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</si>
  <si>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</si>
  <si>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</si>
  <si>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</si>
  <si>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</si>
  <si>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</si>
  <si>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</si>
  <si>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</si>
  <si>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</si>
  <si>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</si>
  <si>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</si>
  <si>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</si>
  <si>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</si>
  <si>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</si>
  <si>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</si>
  <si>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</si>
  <si>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</si>
  <si>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</si>
  <si>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</si>
  <si>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</si>
  <si>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</si>
  <si>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当該値(N-4)</t>
    <phoneticPr fontId="5"/>
  </si>
  <si>
    <t>当該値(N-3)</t>
    <phoneticPr fontId="5"/>
  </si>
  <si>
    <t>当該値(N-1)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</si>
  <si>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</si>
  <si>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</si>
  <si>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</si>
  <si>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</si>
  <si>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</si>
  <si>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</si>
  <si>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</si>
  <si>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</si>
  <si>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</si>
  <si>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</si>
  <si>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</si>
  <si>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神奈川県　横浜市</t>
  </si>
  <si>
    <t>山下町地下駐車場</t>
  </si>
  <si>
    <t>法非適用</t>
  </si>
  <si>
    <t>駐車場整備事業</t>
  </si>
  <si>
    <t>-</t>
  </si>
  <si>
    <t>Ａ２Ｂ１</t>
  </si>
  <si>
    <t>非設置</t>
  </si>
  <si>
    <t>該当数値なし</t>
  </si>
  <si>
    <t>その他駐車場</t>
  </si>
  <si>
    <t>地下式</t>
  </si>
  <si>
    <t>駅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</si>
  <si>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</si>
  <si>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</si>
  <si>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</si>
  <si>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</si>
  <si>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</si>
  <si>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</si>
  <si>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</si>
  <si>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⑥有形固定資産減価償却率及び⑨累積欠損金比率
　法非適用企業のため対象外
⑦敷地の地価
　道路の地下に設置した駐車場であり、用地は購入していないため価格は「０」である。
⑧設備投資見込額
　当初の設備投資額に比べて、大きな金額ではないが、将来の事業継続の見込みも含めて慎重に見直していく。
⑩企業債残高対料金収入比率
　数値は高く望ましい状態ではない。企業債は減少しているので、料金収入の増加が見込めるより効率的な運営方式に見直していく。
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2" eb="13">
      <t>オヨ</t>
    </rPh>
    <rPh sb="24" eb="25">
      <t>ホウ</t>
    </rPh>
    <rPh sb="25" eb="26">
      <t>ヒ</t>
    </rPh>
    <rPh sb="26" eb="28">
      <t>テキヨウ</t>
    </rPh>
    <rPh sb="28" eb="30">
      <t>キギョウ</t>
    </rPh>
    <rPh sb="33" eb="36">
      <t>タイショウガイ</t>
    </rPh>
    <rPh sb="38" eb="40">
      <t>シキチ</t>
    </rPh>
    <rPh sb="41" eb="43">
      <t>チカ</t>
    </rPh>
    <rPh sb="45" eb="47">
      <t>ドウロ</t>
    </rPh>
    <rPh sb="48" eb="50">
      <t>チカ</t>
    </rPh>
    <rPh sb="51" eb="53">
      <t>セッチ</t>
    </rPh>
    <rPh sb="55" eb="58">
      <t>チュウシャジョウ</t>
    </rPh>
    <rPh sb="62" eb="64">
      <t>ヨウチ</t>
    </rPh>
    <rPh sb="65" eb="67">
      <t>コウニュウ</t>
    </rPh>
    <rPh sb="74" eb="76">
      <t>カカク</t>
    </rPh>
    <rPh sb="86" eb="88">
      <t>セツビ</t>
    </rPh>
    <rPh sb="88" eb="90">
      <t>トウシ</t>
    </rPh>
    <rPh sb="90" eb="92">
      <t>ミコミ</t>
    </rPh>
    <rPh sb="92" eb="93">
      <t>ガク</t>
    </rPh>
    <rPh sb="95" eb="97">
      <t>トウショ</t>
    </rPh>
    <rPh sb="98" eb="100">
      <t>セツビ</t>
    </rPh>
    <rPh sb="100" eb="102">
      <t>トウシ</t>
    </rPh>
    <rPh sb="102" eb="103">
      <t>ガク</t>
    </rPh>
    <rPh sb="104" eb="105">
      <t>クラ</t>
    </rPh>
    <rPh sb="108" eb="109">
      <t>オオ</t>
    </rPh>
    <rPh sb="111" eb="113">
      <t>キンガク</t>
    </rPh>
    <rPh sb="119" eb="121">
      <t>ショウライ</t>
    </rPh>
    <rPh sb="122" eb="124">
      <t>ジギョウ</t>
    </rPh>
    <rPh sb="124" eb="126">
      <t>ケイゾク</t>
    </rPh>
    <rPh sb="127" eb="129">
      <t>ミコ</t>
    </rPh>
    <rPh sb="131" eb="132">
      <t>フク</t>
    </rPh>
    <rPh sb="134" eb="136">
      <t>シンチョウ</t>
    </rPh>
    <rPh sb="137" eb="139">
      <t>ミナオ</t>
    </rPh>
    <rPh sb="146" eb="148">
      <t>キギョウ</t>
    </rPh>
    <rPh sb="148" eb="149">
      <t>サイ</t>
    </rPh>
    <rPh sb="149" eb="151">
      <t>ザンダカ</t>
    </rPh>
    <rPh sb="151" eb="152">
      <t>タイ</t>
    </rPh>
    <rPh sb="152" eb="154">
      <t>リョウキン</t>
    </rPh>
    <rPh sb="154" eb="156">
      <t>シュウニュウ</t>
    </rPh>
    <rPh sb="156" eb="158">
      <t>ヒリツ</t>
    </rPh>
    <rPh sb="160" eb="162">
      <t>スウチ</t>
    </rPh>
    <rPh sb="163" eb="164">
      <t>タカ</t>
    </rPh>
    <rPh sb="165" eb="166">
      <t>ノゾ</t>
    </rPh>
    <rPh sb="169" eb="171">
      <t>ジョウタイ</t>
    </rPh>
    <rPh sb="176" eb="178">
      <t>キギョウ</t>
    </rPh>
    <rPh sb="178" eb="179">
      <t>サイ</t>
    </rPh>
    <rPh sb="180" eb="182">
      <t>ゲンショウ</t>
    </rPh>
    <rPh sb="189" eb="191">
      <t>リョウキン</t>
    </rPh>
    <rPh sb="191" eb="193">
      <t>シュウニュウ</t>
    </rPh>
    <rPh sb="194" eb="196">
      <t>ゾウカ</t>
    </rPh>
    <rPh sb="197" eb="199">
      <t>ミコ</t>
    </rPh>
    <phoneticPr fontId="5"/>
  </si>
  <si>
    <t>⑪稼働率
　数値は、やや増加傾向であるが、あまり高くない。指定管理者制度など、より効率的な運営方式に見直していく。</t>
    <rPh sb="1" eb="3">
      <t>カドウ</t>
    </rPh>
    <rPh sb="3" eb="4">
      <t>リツ</t>
    </rPh>
    <rPh sb="6" eb="8">
      <t>スウチ</t>
    </rPh>
    <rPh sb="12" eb="14">
      <t>ゾウカ</t>
    </rPh>
    <rPh sb="14" eb="16">
      <t>ケイコウ</t>
    </rPh>
    <rPh sb="24" eb="25">
      <t>タカ</t>
    </rPh>
    <rPh sb="29" eb="31">
      <t>シテイ</t>
    </rPh>
    <rPh sb="31" eb="34">
      <t>カンリシャ</t>
    </rPh>
    <rPh sb="34" eb="36">
      <t>セイド</t>
    </rPh>
    <phoneticPr fontId="5"/>
  </si>
  <si>
    <t>　経営改善の取組が必要な状態であるため、指定管理者制度など、より効率的な運営方式に見直していく。
　さらに、今後の設備投資に当たっては、将来の事業継続の見込みも含めて慎重に検討していく。</t>
    <rPh sb="1" eb="3">
      <t>ケイエイ</t>
    </rPh>
    <rPh sb="3" eb="5">
      <t>カイゼン</t>
    </rPh>
    <rPh sb="6" eb="8">
      <t>トリクミ</t>
    </rPh>
    <rPh sb="9" eb="11">
      <t>ヒツヨウ</t>
    </rPh>
    <rPh sb="12" eb="14">
      <t>ジョウタイ</t>
    </rPh>
    <rPh sb="20" eb="22">
      <t>シテイ</t>
    </rPh>
    <rPh sb="22" eb="25">
      <t>カンリシャ</t>
    </rPh>
    <rPh sb="25" eb="27">
      <t>セイド</t>
    </rPh>
    <rPh sb="54" eb="56">
      <t>コンゴ</t>
    </rPh>
    <rPh sb="57" eb="59">
      <t>セツビ</t>
    </rPh>
    <rPh sb="59" eb="61">
      <t>トウシ</t>
    </rPh>
    <rPh sb="62" eb="63">
      <t>ア</t>
    </rPh>
    <rPh sb="68" eb="70">
      <t>ショウライ</t>
    </rPh>
    <rPh sb="71" eb="73">
      <t>ジギョウ</t>
    </rPh>
    <rPh sb="73" eb="75">
      <t>ケイゾク</t>
    </rPh>
    <rPh sb="76" eb="78">
      <t>ミコ</t>
    </rPh>
    <rPh sb="80" eb="81">
      <t>フク</t>
    </rPh>
    <rPh sb="83" eb="85">
      <t>シンチョウ</t>
    </rPh>
    <rPh sb="86" eb="88">
      <t>ケントウ</t>
    </rPh>
    <phoneticPr fontId="5"/>
  </si>
  <si>
    <t>①収益的収支比率
　単年度赤字の状態であるので、経営改善に向けた取組が必要だと考えている。そこで、指定管理者制度など、より効率的な運営方式に見直していく。
②他会計補助金比率及び③駐車台数一台当たりの他会計補助金額
　経年比較においては、減少傾向にある。これは、地方債の償還が進み残高が減少していることから、一般会計からの繰入金が減少しているためだと思われる。
④売上高ＧＯＰ比率及び⑤ＥＢＩＴＤＡ
　数値は望ましい状態ではない。経営改善を図るため指定管理者制度など、より効率的な運営方式に見直していく。</t>
    <rPh sb="1" eb="4">
      <t>シュウエキテキ</t>
    </rPh>
    <rPh sb="4" eb="6">
      <t>シュウシ</t>
    </rPh>
    <rPh sb="6" eb="8">
      <t>ヒリツ</t>
    </rPh>
    <rPh sb="10" eb="13">
      <t>タンネンド</t>
    </rPh>
    <rPh sb="13" eb="15">
      <t>アカジ</t>
    </rPh>
    <rPh sb="16" eb="18">
      <t>ジョウタイ</t>
    </rPh>
    <rPh sb="24" eb="26">
      <t>ケイエイ</t>
    </rPh>
    <rPh sb="26" eb="28">
      <t>カイゼン</t>
    </rPh>
    <rPh sb="29" eb="30">
      <t>ム</t>
    </rPh>
    <rPh sb="32" eb="33">
      <t>ト</t>
    </rPh>
    <rPh sb="33" eb="34">
      <t>ク</t>
    </rPh>
    <rPh sb="35" eb="37">
      <t>ヒツヨウ</t>
    </rPh>
    <rPh sb="39" eb="40">
      <t>カンガ</t>
    </rPh>
    <rPh sb="49" eb="51">
      <t>シテイ</t>
    </rPh>
    <rPh sb="51" eb="54">
      <t>カンリシャ</t>
    </rPh>
    <rPh sb="54" eb="56">
      <t>セイド</t>
    </rPh>
    <rPh sb="61" eb="64">
      <t>コウリツテキ</t>
    </rPh>
    <rPh sb="65" eb="67">
      <t>ウンエイ</t>
    </rPh>
    <rPh sb="67" eb="69">
      <t>ホウシキ</t>
    </rPh>
    <rPh sb="70" eb="72">
      <t>ミナオ</t>
    </rPh>
    <rPh sb="79" eb="80">
      <t>タ</t>
    </rPh>
    <rPh sb="80" eb="82">
      <t>カイケイ</t>
    </rPh>
    <rPh sb="82" eb="85">
      <t>ホジョキン</t>
    </rPh>
    <rPh sb="85" eb="87">
      <t>ヒリツ</t>
    </rPh>
    <rPh sb="87" eb="88">
      <t>オヨ</t>
    </rPh>
    <rPh sb="90" eb="92">
      <t>チュウシャ</t>
    </rPh>
    <rPh sb="92" eb="94">
      <t>ダイスウ</t>
    </rPh>
    <rPh sb="94" eb="96">
      <t>イチダイ</t>
    </rPh>
    <rPh sb="96" eb="97">
      <t>ア</t>
    </rPh>
    <rPh sb="100" eb="101">
      <t>タ</t>
    </rPh>
    <rPh sb="101" eb="103">
      <t>カイケイ</t>
    </rPh>
    <rPh sb="103" eb="105">
      <t>ホジョ</t>
    </rPh>
    <rPh sb="105" eb="107">
      <t>キンガク</t>
    </rPh>
    <rPh sb="182" eb="184">
      <t>ウリアゲ</t>
    </rPh>
    <rPh sb="184" eb="185">
      <t>ダカ</t>
    </rPh>
    <rPh sb="188" eb="190">
      <t>ヒリツ</t>
    </rPh>
    <rPh sb="190" eb="191">
      <t>オヨ</t>
    </rPh>
    <rPh sb="201" eb="203">
      <t>スウチ</t>
    </rPh>
    <rPh sb="204" eb="205">
      <t>ノゾ</t>
    </rPh>
    <rPh sb="208" eb="210">
      <t>ジョウタイ</t>
    </rPh>
    <rPh sb="215" eb="217">
      <t>ケイエイ</t>
    </rPh>
    <rPh sb="217" eb="219">
      <t>カイゼン</t>
    </rPh>
    <rPh sb="220" eb="221">
      <t>ハカ</t>
    </rPh>
    <rPh sb="224" eb="226">
      <t>シテイ</t>
    </rPh>
    <rPh sb="226" eb="229">
      <t>カンリシャ</t>
    </rPh>
    <rPh sb="229" eb="231">
      <t>セイド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</si>
</sst>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41.7</c:v>
                </c:pt>
                <c:pt idx="1">
                  <c:v>43.9</c:v>
                </c:pt>
                <c:pt idx="2">
                  <c:v>46.2</c:v>
                </c:pt>
                <c:pt idx="3">
                  <c:v>49.5</c:v>
                </c:pt>
                <c:pt idx="4">
                  <c:v>35.799999999999997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3E-46A4-B3CE-7A9173747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763968"/>
        <c:axId val="107770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104.2</c:v>
                </c:pt>
                <c:pt idx="1">
                  <c:v>110.9</c:v>
                </c:pt>
                <c:pt idx="2">
                  <c:v>113.4</c:v>
                </c:pt>
                <c:pt idx="3">
                  <c:v>191.4</c:v>
                </c:pt>
                <c:pt idx="4">
                  <c:v>141.30000000000001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3E-46A4-B3CE-7A9173747F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63968"/>
        <c:axId val="107770240"/>
      </c:lineChart>
      <c:dateAx>
        <c:axId val="107763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7770240"/>
        <c:crosses val="autoZero"/>
        <c:auto val="1"/>
        <c:lblOffset val="100"/>
        <c:baseTimeUnit val="years"/>
      </c:dateAx>
      <c:valAx>
        <c:axId val="107770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77639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1117.9000000000001</c:v>
                </c:pt>
                <c:pt idx="1">
                  <c:v>959.5</c:v>
                </c:pt>
                <c:pt idx="2">
                  <c:v>793.3</c:v>
                </c:pt>
                <c:pt idx="3">
                  <c:v>593.79999999999995</c:v>
                </c:pt>
                <c:pt idx="4">
                  <c:v>349.2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35-486F-8921-C29CD25E6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556864"/>
        <c:axId val="111567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438</c:v>
                </c:pt>
                <c:pt idx="1">
                  <c:v>351.1</c:v>
                </c:pt>
                <c:pt idx="2">
                  <c:v>278.89999999999998</c:v>
                </c:pt>
                <c:pt idx="3">
                  <c:v>205.5</c:v>
                </c:pt>
                <c:pt idx="4">
                  <c:v>187.9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5-486F-8921-C29CD25E6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556864"/>
        <c:axId val="111567232"/>
      </c:lineChart>
      <c:dateAx>
        <c:axId val="111556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567232"/>
        <c:crosses val="autoZero"/>
        <c:auto val="1"/>
        <c:lblOffset val="100"/>
        <c:baseTimeUnit val="years"/>
      </c:dateAx>
      <c:valAx>
        <c:axId val="111567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15568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744-4011-935F-9D0C48D1C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962560"/>
        <c:axId val="110968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44-4011-935F-9D0C48D1C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962560"/>
        <c:axId val="110968832"/>
      </c:lineChart>
      <c:dateAx>
        <c:axId val="110962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968832"/>
        <c:crosses val="autoZero"/>
        <c:auto val="1"/>
        <c:lblOffset val="100"/>
        <c:baseTimeUnit val="years"/>
      </c:dateAx>
      <c:valAx>
        <c:axId val="110968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09625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02E-4EAC-A949-B48EA79A0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003136"/>
        <c:axId val="111005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2E-4EAC-A949-B48EA79A0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003136"/>
        <c:axId val="111005056"/>
      </c:lineChart>
      <c:dateAx>
        <c:axId val="111003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005056"/>
        <c:crosses val="autoZero"/>
        <c:auto val="1"/>
        <c:lblOffset val="100"/>
        <c:baseTimeUnit val="years"/>
      </c:dateAx>
      <c:valAx>
        <c:axId val="111005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1003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8.3000000000000007</c:v>
                </c:pt>
                <c:pt idx="1">
                  <c:v>7.4</c:v>
                </c:pt>
                <c:pt idx="2">
                  <c:v>5.4</c:v>
                </c:pt>
                <c:pt idx="3">
                  <c:v>4.2</c:v>
                </c:pt>
                <c:pt idx="4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C6-4E1F-93AA-77092370F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15264"/>
        <c:axId val="111125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11.6</c:v>
                </c:pt>
                <c:pt idx="1">
                  <c:v>10</c:v>
                </c:pt>
                <c:pt idx="2">
                  <c:v>9.5</c:v>
                </c:pt>
                <c:pt idx="3">
                  <c:v>15.1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C6-4E1F-93AA-77092370F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15264"/>
        <c:axId val="111125632"/>
      </c:lineChart>
      <c:dateAx>
        <c:axId val="111115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125632"/>
        <c:crosses val="autoZero"/>
        <c:auto val="1"/>
        <c:lblOffset val="100"/>
        <c:baseTimeUnit val="years"/>
      </c:dateAx>
      <c:valAx>
        <c:axId val="111125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111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302</c:v>
                </c:pt>
                <c:pt idx="1">
                  <c:v>255</c:v>
                </c:pt>
                <c:pt idx="2">
                  <c:v>199</c:v>
                </c:pt>
                <c:pt idx="3">
                  <c:v>150</c:v>
                </c:pt>
                <c:pt idx="4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FE-4DEE-AE90-5FE2FD29C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164032"/>
        <c:axId val="111174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247</c:v>
                </c:pt>
                <c:pt idx="1">
                  <c:v>202</c:v>
                </c:pt>
                <c:pt idx="2">
                  <c:v>177</c:v>
                </c:pt>
                <c:pt idx="3">
                  <c:v>145</c:v>
                </c:pt>
                <c:pt idx="4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FE-4DEE-AE90-5FE2FD29C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64032"/>
        <c:axId val="111174400"/>
      </c:lineChart>
      <c:dateAx>
        <c:axId val="11116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174400"/>
        <c:crosses val="autoZero"/>
        <c:auto val="1"/>
        <c:lblOffset val="100"/>
        <c:baseTimeUnit val="years"/>
      </c:dateAx>
      <c:valAx>
        <c:axId val="111174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1116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83.4</c:v>
                </c:pt>
                <c:pt idx="1">
                  <c:v>79.8</c:v>
                </c:pt>
                <c:pt idx="2">
                  <c:v>81.3</c:v>
                </c:pt>
                <c:pt idx="3">
                  <c:v>86</c:v>
                </c:pt>
                <c:pt idx="4">
                  <c:v>90.2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1D-4588-B7EF-AF11B97F8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280896"/>
        <c:axId val="111282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189.3</c:v>
                </c:pt>
                <c:pt idx="1">
                  <c:v>182.5</c:v>
                </c:pt>
                <c:pt idx="2">
                  <c:v>185.2</c:v>
                </c:pt>
                <c:pt idx="3">
                  <c:v>184.1</c:v>
                </c:pt>
                <c:pt idx="4">
                  <c:v>186.8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1D-4588-B7EF-AF11B97F8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280896"/>
        <c:axId val="111282816"/>
      </c:lineChart>
      <c:dateAx>
        <c:axId val="111280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282816"/>
        <c:crosses val="autoZero"/>
        <c:auto val="1"/>
        <c:lblOffset val="100"/>
        <c:baseTimeUnit val="years"/>
      </c:dateAx>
      <c:valAx>
        <c:axId val="111282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12808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33.1</c:v>
                </c:pt>
                <c:pt idx="1">
                  <c:v>29</c:v>
                </c:pt>
                <c:pt idx="2">
                  <c:v>-19.899999999999999</c:v>
                </c:pt>
                <c:pt idx="3">
                  <c:v>-33.700000000000003</c:v>
                </c:pt>
                <c:pt idx="4">
                  <c:v>33.4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A-40E0-BBE5-680B86CC5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329664"/>
        <c:axId val="111331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18.3</c:v>
                </c:pt>
                <c:pt idx="1">
                  <c:v>18.2</c:v>
                </c:pt>
                <c:pt idx="2">
                  <c:v>17.5</c:v>
                </c:pt>
                <c:pt idx="3">
                  <c:v>14.3</c:v>
                </c:pt>
                <c:pt idx="4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EA-40E0-BBE5-680B86CC5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329664"/>
        <c:axId val="111331584"/>
      </c:lineChart>
      <c:dateAx>
        <c:axId val="111329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331584"/>
        <c:crosses val="autoZero"/>
        <c:auto val="1"/>
        <c:lblOffset val="100"/>
        <c:baseTimeUnit val="years"/>
      </c:dateAx>
      <c:valAx>
        <c:axId val="111331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11329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23790</c:v>
                </c:pt>
                <c:pt idx="1">
                  <c:v>20857</c:v>
                </c:pt>
                <c:pt idx="2">
                  <c:v>2018</c:v>
                </c:pt>
                <c:pt idx="3">
                  <c:v>-3092</c:v>
                </c:pt>
                <c:pt idx="4">
                  <c:v>28462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C0-4E0C-94FB-61A72C404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422848"/>
        <c:axId val="111433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31473</c:v>
                </c:pt>
                <c:pt idx="1">
                  <c:v>37843</c:v>
                </c:pt>
                <c:pt idx="2">
                  <c:v>36318</c:v>
                </c:pt>
                <c:pt idx="3">
                  <c:v>37745</c:v>
                </c:pt>
                <c:pt idx="4">
                  <c:v>35151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C0-4E0C-94FB-61A72C404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422848"/>
        <c:axId val="111433216"/>
      </c:lineChart>
      <c:dateAx>
        <c:axId val="111422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1433216"/>
        <c:crosses val="autoZero"/>
        <c:auto val="1"/>
        <c:lblOffset val="100"/>
        <c:baseTimeUnit val="years"/>
      </c:dateAx>
      <c:valAx>
        <c:axId val="111433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114228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KQ1" zoomScale="90" zoomScaleNormal="90" zoomScaleSheetLayoutView="70" workbookViewId="0">
      <selection activeCell="NV22" sqref="NV2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</row>
    <row r="3" spans="1:382" ht="9.75" customHeight="1" x14ac:dyDescent="0.15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</row>
    <row r="4" spans="1:382" ht="9.75" customHeight="1" x14ac:dyDescent="0.15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9" t="str">
        <f>データ!H6&amp;"　"&amp;データ!I6</f>
        <v>神奈川県横浜市　山下町地下駐車場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2" t="s">
        <v>1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4"/>
      <c r="AQ7" s="132" t="s">
        <v>2</v>
      </c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4"/>
      <c r="CF7" s="132" t="s">
        <v>3</v>
      </c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4"/>
      <c r="DU7" s="140" t="s">
        <v>4</v>
      </c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35" t="s">
        <v>5</v>
      </c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5" t="s">
        <v>6</v>
      </c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  <c r="IR7" s="135"/>
      <c r="IS7" s="135"/>
      <c r="IT7" s="135"/>
      <c r="IU7" s="135"/>
      <c r="IV7" s="135"/>
      <c r="IW7" s="135"/>
      <c r="IX7" s="135"/>
      <c r="IY7" s="135"/>
      <c r="IZ7" s="135"/>
      <c r="JA7" s="135"/>
      <c r="JB7" s="135"/>
      <c r="JC7" s="135"/>
      <c r="JD7" s="135"/>
      <c r="JE7" s="135"/>
      <c r="JF7" s="135"/>
      <c r="JG7" s="135"/>
      <c r="JH7" s="135"/>
      <c r="JI7" s="135"/>
      <c r="JJ7" s="135"/>
      <c r="JK7" s="135"/>
      <c r="JL7" s="135"/>
      <c r="JM7" s="135"/>
      <c r="JN7" s="135"/>
      <c r="JO7" s="135"/>
      <c r="JP7" s="135"/>
      <c r="JQ7" s="135" t="s">
        <v>7</v>
      </c>
      <c r="JR7" s="135"/>
      <c r="JS7" s="135"/>
      <c r="JT7" s="135"/>
      <c r="JU7" s="135"/>
      <c r="JV7" s="135"/>
      <c r="JW7" s="135"/>
      <c r="JX7" s="135"/>
      <c r="JY7" s="135"/>
      <c r="JZ7" s="135"/>
      <c r="KA7" s="135"/>
      <c r="KB7" s="135"/>
      <c r="KC7" s="135"/>
      <c r="KD7" s="135"/>
      <c r="KE7" s="135"/>
      <c r="KF7" s="135"/>
      <c r="KG7" s="135"/>
      <c r="KH7" s="135"/>
      <c r="KI7" s="135"/>
      <c r="KJ7" s="135"/>
      <c r="KK7" s="135"/>
      <c r="KL7" s="135"/>
      <c r="KM7" s="135"/>
      <c r="KN7" s="135"/>
      <c r="KO7" s="135"/>
      <c r="KP7" s="135"/>
      <c r="KQ7" s="135"/>
      <c r="KR7" s="135"/>
      <c r="KS7" s="135"/>
      <c r="KT7" s="135"/>
      <c r="KU7" s="135"/>
      <c r="KV7" s="135"/>
      <c r="KW7" s="135"/>
      <c r="KX7" s="135"/>
      <c r="KY7" s="135"/>
      <c r="KZ7" s="135"/>
      <c r="LA7" s="135"/>
      <c r="LB7" s="135"/>
      <c r="LC7" s="135"/>
      <c r="LD7" s="135"/>
      <c r="LE7" s="135"/>
      <c r="LF7" s="135"/>
      <c r="LG7" s="135"/>
      <c r="LH7" s="135"/>
      <c r="LI7" s="135"/>
      <c r="LJ7" s="135" t="s">
        <v>8</v>
      </c>
      <c r="LK7" s="135"/>
      <c r="LL7" s="135"/>
      <c r="LM7" s="135"/>
      <c r="LN7" s="135"/>
      <c r="LO7" s="135"/>
      <c r="LP7" s="135"/>
      <c r="LQ7" s="135"/>
      <c r="LR7" s="135"/>
      <c r="LS7" s="135"/>
      <c r="LT7" s="135"/>
      <c r="LU7" s="135"/>
      <c r="LV7" s="135"/>
      <c r="LW7" s="135"/>
      <c r="LX7" s="135"/>
      <c r="LY7" s="135"/>
      <c r="LZ7" s="135"/>
      <c r="MA7" s="135"/>
      <c r="MB7" s="135"/>
      <c r="MC7" s="135"/>
      <c r="MD7" s="135"/>
      <c r="ME7" s="135"/>
      <c r="MF7" s="135"/>
      <c r="MG7" s="135"/>
      <c r="MH7" s="135"/>
      <c r="MI7" s="135"/>
      <c r="MJ7" s="135"/>
      <c r="MK7" s="135"/>
      <c r="ML7" s="135"/>
      <c r="MM7" s="135"/>
      <c r="MN7" s="135"/>
      <c r="MO7" s="135"/>
      <c r="MP7" s="135"/>
      <c r="MQ7" s="135"/>
      <c r="MR7" s="135"/>
      <c r="MS7" s="135"/>
      <c r="MT7" s="135"/>
      <c r="MU7" s="135"/>
      <c r="MV7" s="135"/>
      <c r="MW7" s="135"/>
      <c r="MX7" s="135"/>
      <c r="MY7" s="135"/>
      <c r="MZ7" s="135"/>
      <c r="NA7" s="135"/>
      <c r="NB7" s="135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2" t="str">
        <f>データ!J7</f>
        <v>法非適用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4"/>
      <c r="AQ8" s="122" t="str">
        <f>データ!K7</f>
        <v>駐車場整備事業</v>
      </c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4"/>
      <c r="CF8" s="122" t="str">
        <f>データ!L7</f>
        <v>-</v>
      </c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4"/>
      <c r="DU8" s="126" t="str">
        <f>データ!M7</f>
        <v>Ａ２Ｂ１</v>
      </c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 t="str">
        <f>データ!N7</f>
        <v>非設置</v>
      </c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6" t="str">
        <f>データ!S7</f>
        <v>駅</v>
      </c>
      <c r="HY8" s="126"/>
      <c r="HZ8" s="126"/>
      <c r="IA8" s="126"/>
      <c r="IB8" s="126"/>
      <c r="IC8" s="126"/>
      <c r="ID8" s="126"/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  <c r="IR8" s="126"/>
      <c r="IS8" s="126"/>
      <c r="IT8" s="126"/>
      <c r="IU8" s="126"/>
      <c r="IV8" s="126"/>
      <c r="IW8" s="126"/>
      <c r="IX8" s="126"/>
      <c r="IY8" s="126"/>
      <c r="IZ8" s="126"/>
      <c r="JA8" s="126"/>
      <c r="JB8" s="126"/>
      <c r="JC8" s="126"/>
      <c r="JD8" s="126"/>
      <c r="JE8" s="126"/>
      <c r="JF8" s="126"/>
      <c r="JG8" s="126"/>
      <c r="JH8" s="126"/>
      <c r="JI8" s="126"/>
      <c r="JJ8" s="126"/>
      <c r="JK8" s="126"/>
      <c r="JL8" s="126"/>
      <c r="JM8" s="126"/>
      <c r="JN8" s="126"/>
      <c r="JO8" s="126"/>
      <c r="JP8" s="126"/>
      <c r="JQ8" s="126" t="str">
        <f>データ!T7</f>
        <v>無</v>
      </c>
      <c r="JR8" s="126"/>
      <c r="JS8" s="126"/>
      <c r="JT8" s="126"/>
      <c r="JU8" s="126"/>
      <c r="JV8" s="126"/>
      <c r="JW8" s="126"/>
      <c r="JX8" s="126"/>
      <c r="JY8" s="126"/>
      <c r="JZ8" s="126"/>
      <c r="KA8" s="126"/>
      <c r="KB8" s="126"/>
      <c r="KC8" s="126"/>
      <c r="KD8" s="126"/>
      <c r="KE8" s="126"/>
      <c r="KF8" s="126"/>
      <c r="KG8" s="126"/>
      <c r="KH8" s="126"/>
      <c r="KI8" s="126"/>
      <c r="KJ8" s="126"/>
      <c r="KK8" s="126"/>
      <c r="KL8" s="126"/>
      <c r="KM8" s="126"/>
      <c r="KN8" s="126"/>
      <c r="KO8" s="126"/>
      <c r="KP8" s="126"/>
      <c r="KQ8" s="126"/>
      <c r="KR8" s="126"/>
      <c r="KS8" s="126"/>
      <c r="KT8" s="126"/>
      <c r="KU8" s="126"/>
      <c r="KV8" s="126"/>
      <c r="KW8" s="126"/>
      <c r="KX8" s="126"/>
      <c r="KY8" s="126"/>
      <c r="KZ8" s="126"/>
      <c r="LA8" s="126"/>
      <c r="LB8" s="126"/>
      <c r="LC8" s="126"/>
      <c r="LD8" s="126"/>
      <c r="LE8" s="126"/>
      <c r="LF8" s="126"/>
      <c r="LG8" s="126"/>
      <c r="LH8" s="126"/>
      <c r="LI8" s="126"/>
      <c r="LJ8" s="125">
        <f>データ!U7</f>
        <v>10580</v>
      </c>
      <c r="LK8" s="125"/>
      <c r="LL8" s="125"/>
      <c r="LM8" s="125"/>
      <c r="LN8" s="125"/>
      <c r="LO8" s="125"/>
      <c r="LP8" s="125"/>
      <c r="LQ8" s="125"/>
      <c r="LR8" s="125"/>
      <c r="LS8" s="125"/>
      <c r="LT8" s="125"/>
      <c r="LU8" s="125"/>
      <c r="LV8" s="125"/>
      <c r="LW8" s="125"/>
      <c r="LX8" s="125"/>
      <c r="LY8" s="125"/>
      <c r="LZ8" s="125"/>
      <c r="MA8" s="125"/>
      <c r="MB8" s="125"/>
      <c r="MC8" s="125"/>
      <c r="MD8" s="125"/>
      <c r="ME8" s="125"/>
      <c r="MF8" s="125"/>
      <c r="MG8" s="125"/>
      <c r="MH8" s="125"/>
      <c r="MI8" s="125"/>
      <c r="MJ8" s="125"/>
      <c r="MK8" s="125"/>
      <c r="ML8" s="125"/>
      <c r="MM8" s="125"/>
      <c r="MN8" s="125"/>
      <c r="MO8" s="125"/>
      <c r="MP8" s="125"/>
      <c r="MQ8" s="125"/>
      <c r="MR8" s="125"/>
      <c r="MS8" s="125"/>
      <c r="MT8" s="125"/>
      <c r="MU8" s="125"/>
      <c r="MV8" s="125"/>
      <c r="MW8" s="125"/>
      <c r="MX8" s="125"/>
      <c r="MY8" s="125"/>
      <c r="MZ8" s="125"/>
      <c r="NA8" s="125"/>
      <c r="NB8" s="125"/>
      <c r="NC8" s="3"/>
      <c r="ND8" s="130" t="s">
        <v>10</v>
      </c>
      <c r="NE8" s="131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2" t="s">
        <v>12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4"/>
      <c r="AQ9" s="132" t="s">
        <v>13</v>
      </c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4"/>
      <c r="CF9" s="132" t="s">
        <v>14</v>
      </c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4"/>
      <c r="DU9" s="135" t="s">
        <v>15</v>
      </c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5" t="s">
        <v>16</v>
      </c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  <c r="IR9" s="135"/>
      <c r="IS9" s="135"/>
      <c r="IT9" s="135"/>
      <c r="IU9" s="135"/>
      <c r="IV9" s="135"/>
      <c r="IW9" s="135"/>
      <c r="IX9" s="135"/>
      <c r="IY9" s="135"/>
      <c r="IZ9" s="135"/>
      <c r="JA9" s="135"/>
      <c r="JB9" s="135"/>
      <c r="JC9" s="135"/>
      <c r="JD9" s="135"/>
      <c r="JE9" s="135"/>
      <c r="JF9" s="135"/>
      <c r="JG9" s="135"/>
      <c r="JH9" s="135"/>
      <c r="JI9" s="135"/>
      <c r="JJ9" s="135"/>
      <c r="JK9" s="135"/>
      <c r="JL9" s="135"/>
      <c r="JM9" s="135"/>
      <c r="JN9" s="135"/>
      <c r="JO9" s="135"/>
      <c r="JP9" s="135"/>
      <c r="JQ9" s="135" t="s">
        <v>17</v>
      </c>
      <c r="JR9" s="135"/>
      <c r="JS9" s="135"/>
      <c r="JT9" s="135"/>
      <c r="JU9" s="135"/>
      <c r="JV9" s="135"/>
      <c r="JW9" s="135"/>
      <c r="JX9" s="135"/>
      <c r="JY9" s="135"/>
      <c r="JZ9" s="135"/>
      <c r="KA9" s="135"/>
      <c r="KB9" s="135"/>
      <c r="KC9" s="135"/>
      <c r="KD9" s="135"/>
      <c r="KE9" s="135"/>
      <c r="KF9" s="135"/>
      <c r="KG9" s="135"/>
      <c r="KH9" s="135"/>
      <c r="KI9" s="135"/>
      <c r="KJ9" s="135"/>
      <c r="KK9" s="135"/>
      <c r="KL9" s="135"/>
      <c r="KM9" s="135"/>
      <c r="KN9" s="135"/>
      <c r="KO9" s="135"/>
      <c r="KP9" s="135"/>
      <c r="KQ9" s="135"/>
      <c r="KR9" s="135"/>
      <c r="KS9" s="135"/>
      <c r="KT9" s="135"/>
      <c r="KU9" s="135"/>
      <c r="KV9" s="135"/>
      <c r="KW9" s="135"/>
      <c r="KX9" s="135"/>
      <c r="KY9" s="135"/>
      <c r="KZ9" s="135"/>
      <c r="LA9" s="135"/>
      <c r="LB9" s="135"/>
      <c r="LC9" s="135"/>
      <c r="LD9" s="135"/>
      <c r="LE9" s="135"/>
      <c r="LF9" s="135"/>
      <c r="LG9" s="135"/>
      <c r="LH9" s="135"/>
      <c r="LI9" s="135"/>
      <c r="LJ9" s="135" t="s">
        <v>18</v>
      </c>
      <c r="LK9" s="135"/>
      <c r="LL9" s="135"/>
      <c r="LM9" s="135"/>
      <c r="LN9" s="135"/>
      <c r="LO9" s="135"/>
      <c r="LP9" s="135"/>
      <c r="LQ9" s="135"/>
      <c r="LR9" s="135"/>
      <c r="LS9" s="135"/>
      <c r="LT9" s="135"/>
      <c r="LU9" s="135"/>
      <c r="LV9" s="135"/>
      <c r="LW9" s="135"/>
      <c r="LX9" s="135"/>
      <c r="LY9" s="135"/>
      <c r="LZ9" s="135"/>
      <c r="MA9" s="135"/>
      <c r="MB9" s="135"/>
      <c r="MC9" s="135"/>
      <c r="MD9" s="135"/>
      <c r="ME9" s="135"/>
      <c r="MF9" s="135"/>
      <c r="MG9" s="135"/>
      <c r="MH9" s="135"/>
      <c r="MI9" s="135"/>
      <c r="MJ9" s="135"/>
      <c r="MK9" s="135"/>
      <c r="ML9" s="135"/>
      <c r="MM9" s="135"/>
      <c r="MN9" s="135"/>
      <c r="MO9" s="135"/>
      <c r="MP9" s="135"/>
      <c r="MQ9" s="135"/>
      <c r="MR9" s="135"/>
      <c r="MS9" s="135"/>
      <c r="MT9" s="135"/>
      <c r="MU9" s="135"/>
      <c r="MV9" s="135"/>
      <c r="MW9" s="135"/>
      <c r="MX9" s="135"/>
      <c r="MY9" s="135"/>
      <c r="MZ9" s="135"/>
      <c r="NA9" s="135"/>
      <c r="NB9" s="135"/>
      <c r="NC9" s="3"/>
      <c r="ND9" s="136" t="s">
        <v>19</v>
      </c>
      <c r="NE9" s="13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6" t="str">
        <f>データ!O7</f>
        <v>該当数値なし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8"/>
      <c r="AQ10" s="119" t="s">
        <v>134</v>
      </c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1"/>
      <c r="CF10" s="122" t="str">
        <f>データ!Q7</f>
        <v>地下式</v>
      </c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4"/>
      <c r="DU10" s="125">
        <f>データ!R7</f>
        <v>17</v>
      </c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5">
        <f>データ!V7</f>
        <v>193</v>
      </c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  <c r="IT10" s="125"/>
      <c r="IU10" s="125"/>
      <c r="IV10" s="125"/>
      <c r="IW10" s="125"/>
      <c r="IX10" s="125"/>
      <c r="IY10" s="125"/>
      <c r="IZ10" s="125"/>
      <c r="JA10" s="125"/>
      <c r="JB10" s="125"/>
      <c r="JC10" s="125"/>
      <c r="JD10" s="125"/>
      <c r="JE10" s="125"/>
      <c r="JF10" s="125"/>
      <c r="JG10" s="125"/>
      <c r="JH10" s="125"/>
      <c r="JI10" s="125"/>
      <c r="JJ10" s="125"/>
      <c r="JK10" s="125"/>
      <c r="JL10" s="125"/>
      <c r="JM10" s="125"/>
      <c r="JN10" s="125"/>
      <c r="JO10" s="125"/>
      <c r="JP10" s="125"/>
      <c r="JQ10" s="125">
        <f>データ!W7</f>
        <v>500</v>
      </c>
      <c r="JR10" s="125"/>
      <c r="JS10" s="125"/>
      <c r="JT10" s="125"/>
      <c r="JU10" s="125"/>
      <c r="JV10" s="125"/>
      <c r="JW10" s="125"/>
      <c r="JX10" s="125"/>
      <c r="JY10" s="125"/>
      <c r="JZ10" s="125"/>
      <c r="KA10" s="125"/>
      <c r="KB10" s="125"/>
      <c r="KC10" s="125"/>
      <c r="KD10" s="125"/>
      <c r="KE10" s="125"/>
      <c r="KF10" s="125"/>
      <c r="KG10" s="125"/>
      <c r="KH10" s="125"/>
      <c r="KI10" s="125"/>
      <c r="KJ10" s="125"/>
      <c r="KK10" s="125"/>
      <c r="KL10" s="125"/>
      <c r="KM10" s="125"/>
      <c r="KN10" s="125"/>
      <c r="KO10" s="125"/>
      <c r="KP10" s="125"/>
      <c r="KQ10" s="125"/>
      <c r="KR10" s="125"/>
      <c r="KS10" s="125"/>
      <c r="KT10" s="125"/>
      <c r="KU10" s="125"/>
      <c r="KV10" s="125"/>
      <c r="KW10" s="125"/>
      <c r="KX10" s="125"/>
      <c r="KY10" s="125"/>
      <c r="KZ10" s="125"/>
      <c r="LA10" s="125"/>
      <c r="LB10" s="125"/>
      <c r="LC10" s="125"/>
      <c r="LD10" s="125"/>
      <c r="LE10" s="125"/>
      <c r="LF10" s="125"/>
      <c r="LG10" s="125"/>
      <c r="LH10" s="125"/>
      <c r="LI10" s="125"/>
      <c r="LJ10" s="126" t="str">
        <f>データ!X7</f>
        <v>導入なし</v>
      </c>
      <c r="LK10" s="126"/>
      <c r="LL10" s="126"/>
      <c r="LM10" s="126"/>
      <c r="LN10" s="126"/>
      <c r="LO10" s="126"/>
      <c r="LP10" s="126"/>
      <c r="LQ10" s="126"/>
      <c r="LR10" s="126"/>
      <c r="LS10" s="126"/>
      <c r="LT10" s="126"/>
      <c r="LU10" s="126"/>
      <c r="LV10" s="126"/>
      <c r="LW10" s="126"/>
      <c r="LX10" s="126"/>
      <c r="LY10" s="126"/>
      <c r="LZ10" s="126"/>
      <c r="MA10" s="126"/>
      <c r="MB10" s="126"/>
      <c r="MC10" s="126"/>
      <c r="MD10" s="126"/>
      <c r="ME10" s="126"/>
      <c r="MF10" s="126"/>
      <c r="MG10" s="126"/>
      <c r="MH10" s="126"/>
      <c r="MI10" s="126"/>
      <c r="MJ10" s="126"/>
      <c r="MK10" s="126"/>
      <c r="ML10" s="126"/>
      <c r="MM10" s="126"/>
      <c r="MN10" s="126"/>
      <c r="MO10" s="126"/>
      <c r="MP10" s="126"/>
      <c r="MQ10" s="126"/>
      <c r="MR10" s="126"/>
      <c r="MS10" s="126"/>
      <c r="MT10" s="126"/>
      <c r="MU10" s="126"/>
      <c r="MV10" s="126"/>
      <c r="MW10" s="126"/>
      <c r="MX10" s="126"/>
      <c r="MY10" s="126"/>
      <c r="MZ10" s="126"/>
      <c r="NA10" s="126"/>
      <c r="NB10" s="126"/>
      <c r="NC10" s="2"/>
      <c r="ND10" s="127" t="s">
        <v>21</v>
      </c>
      <c r="NE10" s="115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8" t="s">
        <v>23</v>
      </c>
      <c r="NE11" s="128"/>
      <c r="NF11" s="128"/>
      <c r="NG11" s="128"/>
      <c r="NH11" s="128"/>
      <c r="NI11" s="128"/>
      <c r="NJ11" s="128"/>
      <c r="NK11" s="128"/>
      <c r="NL11" s="128"/>
      <c r="NM11" s="128"/>
      <c r="NN11" s="128"/>
      <c r="NO11" s="128"/>
      <c r="NP11" s="128"/>
      <c r="NQ11" s="128"/>
      <c r="NR11" s="128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8"/>
      <c r="NE12" s="128"/>
      <c r="NF12" s="128"/>
      <c r="NG12" s="128"/>
      <c r="NH12" s="128"/>
      <c r="NI12" s="128"/>
      <c r="NJ12" s="128"/>
      <c r="NK12" s="128"/>
      <c r="NL12" s="128"/>
      <c r="NM12" s="128"/>
      <c r="NN12" s="128"/>
      <c r="NO12" s="128"/>
      <c r="NP12" s="128"/>
      <c r="NQ12" s="128"/>
      <c r="NR12" s="128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9"/>
      <c r="NE13" s="129"/>
      <c r="NF13" s="129"/>
      <c r="NG13" s="129"/>
      <c r="NH13" s="129"/>
      <c r="NI13" s="129"/>
      <c r="NJ13" s="129"/>
      <c r="NK13" s="129"/>
      <c r="NL13" s="129"/>
      <c r="NM13" s="129"/>
      <c r="NN13" s="129"/>
      <c r="NO13" s="129"/>
      <c r="NP13" s="129"/>
      <c r="NQ13" s="129"/>
      <c r="NR13" s="129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85" t="s">
        <v>24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85" t="s">
        <v>25</v>
      </c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85"/>
      <c r="JO14" s="85"/>
      <c r="JP14" s="85"/>
      <c r="JQ14" s="85"/>
      <c r="JR14" s="85"/>
      <c r="JS14" s="85"/>
      <c r="JT14" s="85"/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7"/>
      <c r="MX14" s="7"/>
      <c r="MY14" s="7"/>
      <c r="MZ14" s="7"/>
      <c r="NA14" s="7"/>
      <c r="NB14" s="8"/>
      <c r="NC14" s="2"/>
      <c r="ND14" s="88" t="s">
        <v>26</v>
      </c>
      <c r="NE14" s="89"/>
      <c r="NF14" s="89"/>
      <c r="NG14" s="89"/>
      <c r="NH14" s="89"/>
      <c r="NI14" s="89"/>
      <c r="NJ14" s="89"/>
      <c r="NK14" s="89"/>
      <c r="NL14" s="89"/>
      <c r="NM14" s="89"/>
      <c r="NN14" s="89"/>
      <c r="NO14" s="89"/>
      <c r="NP14" s="89"/>
      <c r="NQ14" s="89"/>
      <c r="NR14" s="9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6"/>
      <c r="JO15" s="86"/>
      <c r="JP15" s="86"/>
      <c r="JQ15" s="86"/>
      <c r="JR15" s="86"/>
      <c r="JS15" s="86"/>
      <c r="JT15" s="86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20"/>
      <c r="MX15" s="20"/>
      <c r="MY15" s="20"/>
      <c r="MZ15" s="20"/>
      <c r="NA15" s="20"/>
      <c r="NB15" s="21"/>
      <c r="NC15" s="2"/>
      <c r="ND15" s="91" t="s">
        <v>147</v>
      </c>
      <c r="NE15" s="92"/>
      <c r="NF15" s="92"/>
      <c r="NG15" s="92"/>
      <c r="NH15" s="92"/>
      <c r="NI15" s="92"/>
      <c r="NJ15" s="92"/>
      <c r="NK15" s="92"/>
      <c r="NL15" s="92"/>
      <c r="NM15" s="92"/>
      <c r="NN15" s="92"/>
      <c r="NO15" s="92"/>
      <c r="NP15" s="92"/>
      <c r="NQ15" s="92"/>
      <c r="NR15" s="9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91"/>
      <c r="NE16" s="92"/>
      <c r="NF16" s="92"/>
      <c r="NG16" s="92"/>
      <c r="NH16" s="92"/>
      <c r="NI16" s="92"/>
      <c r="NJ16" s="92"/>
      <c r="NK16" s="92"/>
      <c r="NL16" s="92"/>
      <c r="NM16" s="92"/>
      <c r="NN16" s="92"/>
      <c r="NO16" s="92"/>
      <c r="NP16" s="92"/>
      <c r="NQ16" s="92"/>
      <c r="NR16" s="9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91"/>
      <c r="NE17" s="92"/>
      <c r="NF17" s="92"/>
      <c r="NG17" s="92"/>
      <c r="NH17" s="92"/>
      <c r="NI17" s="92"/>
      <c r="NJ17" s="92"/>
      <c r="NK17" s="92"/>
      <c r="NL17" s="92"/>
      <c r="NM17" s="92"/>
      <c r="NN17" s="92"/>
      <c r="NO17" s="92"/>
      <c r="NP17" s="92"/>
      <c r="NQ17" s="92"/>
      <c r="NR17" s="9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91"/>
      <c r="NE18" s="92"/>
      <c r="NF18" s="92"/>
      <c r="NG18" s="92"/>
      <c r="NH18" s="92"/>
      <c r="NI18" s="92"/>
      <c r="NJ18" s="92"/>
      <c r="NK18" s="92"/>
      <c r="NL18" s="92"/>
      <c r="NM18" s="92"/>
      <c r="NN18" s="92"/>
      <c r="NO18" s="92"/>
      <c r="NP18" s="92"/>
      <c r="NQ18" s="92"/>
      <c r="NR18" s="9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91"/>
      <c r="NE19" s="92"/>
      <c r="NF19" s="92"/>
      <c r="NG19" s="92"/>
      <c r="NH19" s="92"/>
      <c r="NI19" s="92"/>
      <c r="NJ19" s="92"/>
      <c r="NK19" s="92"/>
      <c r="NL19" s="92"/>
      <c r="NM19" s="92"/>
      <c r="NN19" s="92"/>
      <c r="NO19" s="92"/>
      <c r="NP19" s="92"/>
      <c r="NQ19" s="92"/>
      <c r="NR19" s="9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91"/>
      <c r="NE20" s="92"/>
      <c r="NF20" s="92"/>
      <c r="NG20" s="92"/>
      <c r="NH20" s="92"/>
      <c r="NI20" s="92"/>
      <c r="NJ20" s="92"/>
      <c r="NK20" s="92"/>
      <c r="NL20" s="92"/>
      <c r="NM20" s="92"/>
      <c r="NN20" s="92"/>
      <c r="NO20" s="92"/>
      <c r="NP20" s="92"/>
      <c r="NQ20" s="92"/>
      <c r="NR20" s="9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91"/>
      <c r="NE21" s="92"/>
      <c r="NF21" s="92"/>
      <c r="NG21" s="92"/>
      <c r="NH21" s="92"/>
      <c r="NI21" s="92"/>
      <c r="NJ21" s="92"/>
      <c r="NK21" s="92"/>
      <c r="NL21" s="92"/>
      <c r="NM21" s="92"/>
      <c r="NN21" s="92"/>
      <c r="NO21" s="92"/>
      <c r="NP21" s="92"/>
      <c r="NQ21" s="92"/>
      <c r="NR21" s="9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91"/>
      <c r="NE22" s="92"/>
      <c r="NF22" s="92"/>
      <c r="NG22" s="92"/>
      <c r="NH22" s="92"/>
      <c r="NI22" s="92"/>
      <c r="NJ22" s="92"/>
      <c r="NK22" s="92"/>
      <c r="NL22" s="92"/>
      <c r="NM22" s="92"/>
      <c r="NN22" s="92"/>
      <c r="NO22" s="92"/>
      <c r="NP22" s="92"/>
      <c r="NQ22" s="92"/>
      <c r="NR22" s="9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91"/>
      <c r="NE23" s="92"/>
      <c r="NF23" s="92"/>
      <c r="NG23" s="92"/>
      <c r="NH23" s="92"/>
      <c r="NI23" s="92"/>
      <c r="NJ23" s="92"/>
      <c r="NK23" s="92"/>
      <c r="NL23" s="92"/>
      <c r="NM23" s="92"/>
      <c r="NN23" s="92"/>
      <c r="NO23" s="92"/>
      <c r="NP23" s="92"/>
      <c r="NQ23" s="92"/>
      <c r="NR23" s="9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91"/>
      <c r="NE24" s="92"/>
      <c r="NF24" s="92"/>
      <c r="NG24" s="92"/>
      <c r="NH24" s="92"/>
      <c r="NI24" s="92"/>
      <c r="NJ24" s="92"/>
      <c r="NK24" s="92"/>
      <c r="NL24" s="92"/>
      <c r="NM24" s="92"/>
      <c r="NN24" s="92"/>
      <c r="NO24" s="92"/>
      <c r="NP24" s="92"/>
      <c r="NQ24" s="92"/>
      <c r="NR24" s="9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91"/>
      <c r="NE25" s="92"/>
      <c r="NF25" s="92"/>
      <c r="NG25" s="92"/>
      <c r="NH25" s="92"/>
      <c r="NI25" s="92"/>
      <c r="NJ25" s="92"/>
      <c r="NK25" s="92"/>
      <c r="NL25" s="92"/>
      <c r="NM25" s="92"/>
      <c r="NN25" s="92"/>
      <c r="NO25" s="92"/>
      <c r="NP25" s="92"/>
      <c r="NQ25" s="92"/>
      <c r="NR25" s="9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91"/>
      <c r="NE26" s="92"/>
      <c r="NF26" s="92"/>
      <c r="NG26" s="92"/>
      <c r="NH26" s="92"/>
      <c r="NI26" s="92"/>
      <c r="NJ26" s="92"/>
      <c r="NK26" s="92"/>
      <c r="NL26" s="92"/>
      <c r="NM26" s="92"/>
      <c r="NN26" s="92"/>
      <c r="NO26" s="92"/>
      <c r="NP26" s="92"/>
      <c r="NQ26" s="92"/>
      <c r="NR26" s="9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91"/>
      <c r="NE27" s="92"/>
      <c r="NF27" s="92"/>
      <c r="NG27" s="92"/>
      <c r="NH27" s="92"/>
      <c r="NI27" s="92"/>
      <c r="NJ27" s="92"/>
      <c r="NK27" s="92"/>
      <c r="NL27" s="92"/>
      <c r="NM27" s="92"/>
      <c r="NN27" s="92"/>
      <c r="NO27" s="92"/>
      <c r="NP27" s="92"/>
      <c r="NQ27" s="92"/>
      <c r="NR27" s="9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91"/>
      <c r="NE28" s="92"/>
      <c r="NF28" s="92"/>
      <c r="NG28" s="92"/>
      <c r="NH28" s="92"/>
      <c r="NI28" s="92"/>
      <c r="NJ28" s="92"/>
      <c r="NK28" s="92"/>
      <c r="NL28" s="92"/>
      <c r="NM28" s="92"/>
      <c r="NN28" s="92"/>
      <c r="NO28" s="92"/>
      <c r="NP28" s="92"/>
      <c r="NQ28" s="92"/>
      <c r="NR28" s="9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91"/>
      <c r="NE29" s="92"/>
      <c r="NF29" s="92"/>
      <c r="NG29" s="92"/>
      <c r="NH29" s="92"/>
      <c r="NI29" s="92"/>
      <c r="NJ29" s="92"/>
      <c r="NK29" s="92"/>
      <c r="NL29" s="92"/>
      <c r="NM29" s="92"/>
      <c r="NN29" s="92"/>
      <c r="NO29" s="92"/>
      <c r="NP29" s="92"/>
      <c r="NQ29" s="92"/>
      <c r="NR29" s="9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91"/>
      <c r="NE30" s="92"/>
      <c r="NF30" s="92"/>
      <c r="NG30" s="92"/>
      <c r="NH30" s="92"/>
      <c r="NI30" s="92"/>
      <c r="NJ30" s="92"/>
      <c r="NK30" s="92"/>
      <c r="NL30" s="92"/>
      <c r="NM30" s="92"/>
      <c r="NN30" s="92"/>
      <c r="NO30" s="92"/>
      <c r="NP30" s="92"/>
      <c r="NQ30" s="92"/>
      <c r="NR30" s="9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1" t="s">
        <v>27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3"/>
      <c r="U31" s="110">
        <f>データ!Y7</f>
        <v>41.7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43.9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46.2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49.5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35.799999999999997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1" t="s">
        <v>27</v>
      </c>
      <c r="EB31" s="112"/>
      <c r="EC31" s="112"/>
      <c r="ED31" s="112"/>
      <c r="EE31" s="112"/>
      <c r="EF31" s="112"/>
      <c r="EG31" s="112"/>
      <c r="EH31" s="112"/>
      <c r="EI31" s="112"/>
      <c r="EJ31" s="112"/>
      <c r="EK31" s="113"/>
      <c r="EL31" s="110">
        <f>データ!AJ7</f>
        <v>8.3000000000000007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7.4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5.4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4.2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2.8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1" t="s">
        <v>27</v>
      </c>
      <c r="IS31" s="112"/>
      <c r="IT31" s="112"/>
      <c r="IU31" s="112"/>
      <c r="IV31" s="112"/>
      <c r="IW31" s="112"/>
      <c r="IX31" s="112"/>
      <c r="IY31" s="112"/>
      <c r="IZ31" s="112"/>
      <c r="JA31" s="112"/>
      <c r="JB31" s="113"/>
      <c r="JC31" s="80">
        <f>データ!DK7</f>
        <v>83.4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79.8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81.3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86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90.2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88" t="s">
        <v>28</v>
      </c>
      <c r="NE31" s="89"/>
      <c r="NF31" s="89"/>
      <c r="NG31" s="89"/>
      <c r="NH31" s="89"/>
      <c r="NI31" s="89"/>
      <c r="NJ31" s="89"/>
      <c r="NK31" s="89"/>
      <c r="NL31" s="89"/>
      <c r="NM31" s="89"/>
      <c r="NN31" s="89"/>
      <c r="NO31" s="89"/>
      <c r="NP31" s="89"/>
      <c r="NQ31" s="89"/>
      <c r="NR31" s="9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1" t="s">
        <v>29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110">
        <f>データ!AD7</f>
        <v>104.2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110.9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113.4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191.4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141.30000000000001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1" t="s">
        <v>29</v>
      </c>
      <c r="EB32" s="112"/>
      <c r="EC32" s="112"/>
      <c r="ED32" s="112"/>
      <c r="EE32" s="112"/>
      <c r="EF32" s="112"/>
      <c r="EG32" s="112"/>
      <c r="EH32" s="112"/>
      <c r="EI32" s="112"/>
      <c r="EJ32" s="112"/>
      <c r="EK32" s="113"/>
      <c r="EL32" s="110">
        <f>データ!AO7</f>
        <v>11.6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10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9.5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15.1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15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1" t="s">
        <v>29</v>
      </c>
      <c r="IS32" s="112"/>
      <c r="IT32" s="112"/>
      <c r="IU32" s="112"/>
      <c r="IV32" s="112"/>
      <c r="IW32" s="112"/>
      <c r="IX32" s="112"/>
      <c r="IY32" s="112"/>
      <c r="IZ32" s="112"/>
      <c r="JA32" s="112"/>
      <c r="JB32" s="113"/>
      <c r="JC32" s="80">
        <f>データ!DP7</f>
        <v>189.3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182.5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185.2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184.1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186.8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91" t="s">
        <v>144</v>
      </c>
      <c r="NE32" s="92"/>
      <c r="NF32" s="92"/>
      <c r="NG32" s="92"/>
      <c r="NH32" s="92"/>
      <c r="NI32" s="92"/>
      <c r="NJ32" s="92"/>
      <c r="NK32" s="92"/>
      <c r="NL32" s="92"/>
      <c r="NM32" s="92"/>
      <c r="NN32" s="92"/>
      <c r="NO32" s="92"/>
      <c r="NP32" s="92"/>
      <c r="NQ32" s="92"/>
      <c r="NR32" s="9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91"/>
      <c r="NE33" s="92"/>
      <c r="NF33" s="92"/>
      <c r="NG33" s="92"/>
      <c r="NH33" s="92"/>
      <c r="NI33" s="92"/>
      <c r="NJ33" s="92"/>
      <c r="NK33" s="92"/>
      <c r="NL33" s="92"/>
      <c r="NM33" s="92"/>
      <c r="NN33" s="92"/>
      <c r="NO33" s="92"/>
      <c r="NP33" s="92"/>
      <c r="NQ33" s="92"/>
      <c r="NR33" s="9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24"/>
      <c r="DQ34" s="24"/>
      <c r="DR34" s="24"/>
      <c r="DS34" s="24"/>
      <c r="DT34" s="24"/>
      <c r="DU34" s="24"/>
      <c r="DV34" s="24"/>
      <c r="DW34" s="24"/>
      <c r="DX34" s="24"/>
      <c r="DY34" s="83" t="s">
        <v>31</v>
      </c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24"/>
      <c r="IH34" s="24"/>
      <c r="II34" s="24"/>
      <c r="IJ34" s="25"/>
      <c r="IK34" s="32"/>
      <c r="IL34" s="24"/>
      <c r="IM34" s="24"/>
      <c r="IN34" s="24"/>
      <c r="IO34" s="24"/>
      <c r="IP34" s="83" t="s">
        <v>32</v>
      </c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83"/>
      <c r="JP34" s="83"/>
      <c r="JQ34" s="83"/>
      <c r="JR34" s="83"/>
      <c r="JS34" s="83"/>
      <c r="JT34" s="83"/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24"/>
      <c r="MX34" s="24"/>
      <c r="MY34" s="24"/>
      <c r="MZ34" s="24"/>
      <c r="NA34" s="24"/>
      <c r="NB34" s="25"/>
      <c r="NC34" s="2"/>
      <c r="ND34" s="91"/>
      <c r="NE34" s="92"/>
      <c r="NF34" s="92"/>
      <c r="NG34" s="92"/>
      <c r="NH34" s="92"/>
      <c r="NI34" s="92"/>
      <c r="NJ34" s="92"/>
      <c r="NK34" s="92"/>
      <c r="NL34" s="92"/>
      <c r="NM34" s="92"/>
      <c r="NN34" s="92"/>
      <c r="NO34" s="92"/>
      <c r="NP34" s="92"/>
      <c r="NQ34" s="92"/>
      <c r="NR34" s="9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24"/>
      <c r="DQ35" s="24"/>
      <c r="DR35" s="24"/>
      <c r="DS35" s="24"/>
      <c r="DT35" s="24"/>
      <c r="DU35" s="24"/>
      <c r="DV35" s="24"/>
      <c r="DW35" s="24"/>
      <c r="DX35" s="24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24"/>
      <c r="IH35" s="24"/>
      <c r="II35" s="24"/>
      <c r="IJ35" s="25"/>
      <c r="IK35" s="33"/>
      <c r="IL35" s="16"/>
      <c r="IM35" s="16"/>
      <c r="IN35" s="16"/>
      <c r="IO35" s="16"/>
      <c r="IP35" s="115"/>
      <c r="IQ35" s="115"/>
      <c r="IR35" s="115"/>
      <c r="IS35" s="115"/>
      <c r="IT35" s="115"/>
      <c r="IU35" s="115"/>
      <c r="IV35" s="115"/>
      <c r="IW35" s="115"/>
      <c r="IX35" s="115"/>
      <c r="IY35" s="115"/>
      <c r="IZ35" s="115"/>
      <c r="JA35" s="115"/>
      <c r="JB35" s="115"/>
      <c r="JC35" s="115"/>
      <c r="JD35" s="115"/>
      <c r="JE35" s="115"/>
      <c r="JF35" s="115"/>
      <c r="JG35" s="115"/>
      <c r="JH35" s="115"/>
      <c r="JI35" s="115"/>
      <c r="JJ35" s="115"/>
      <c r="JK35" s="115"/>
      <c r="JL35" s="115"/>
      <c r="JM35" s="115"/>
      <c r="JN35" s="115"/>
      <c r="JO35" s="115"/>
      <c r="JP35" s="115"/>
      <c r="JQ35" s="115"/>
      <c r="JR35" s="115"/>
      <c r="JS35" s="115"/>
      <c r="JT35" s="115"/>
      <c r="JU35" s="115"/>
      <c r="JV35" s="115"/>
      <c r="JW35" s="115"/>
      <c r="JX35" s="115"/>
      <c r="JY35" s="115"/>
      <c r="JZ35" s="115"/>
      <c r="KA35" s="115"/>
      <c r="KB35" s="115"/>
      <c r="KC35" s="115"/>
      <c r="KD35" s="115"/>
      <c r="KE35" s="115"/>
      <c r="KF35" s="115"/>
      <c r="KG35" s="115"/>
      <c r="KH35" s="115"/>
      <c r="KI35" s="115"/>
      <c r="KJ35" s="115"/>
      <c r="KK35" s="115"/>
      <c r="KL35" s="115"/>
      <c r="KM35" s="115"/>
      <c r="KN35" s="115"/>
      <c r="KO35" s="115"/>
      <c r="KP35" s="115"/>
      <c r="KQ35" s="115"/>
      <c r="KR35" s="115"/>
      <c r="KS35" s="115"/>
      <c r="KT35" s="115"/>
      <c r="KU35" s="115"/>
      <c r="KV35" s="115"/>
      <c r="KW35" s="115"/>
      <c r="KX35" s="115"/>
      <c r="KY35" s="115"/>
      <c r="KZ35" s="115"/>
      <c r="LA35" s="115"/>
      <c r="LB35" s="115"/>
      <c r="LC35" s="115"/>
      <c r="LD35" s="115"/>
      <c r="LE35" s="115"/>
      <c r="LF35" s="115"/>
      <c r="LG35" s="115"/>
      <c r="LH35" s="115"/>
      <c r="LI35" s="115"/>
      <c r="LJ35" s="115"/>
      <c r="LK35" s="115"/>
      <c r="LL35" s="115"/>
      <c r="LM35" s="115"/>
      <c r="LN35" s="115"/>
      <c r="LO35" s="115"/>
      <c r="LP35" s="115"/>
      <c r="LQ35" s="115"/>
      <c r="LR35" s="115"/>
      <c r="LS35" s="115"/>
      <c r="LT35" s="115"/>
      <c r="LU35" s="115"/>
      <c r="LV35" s="115"/>
      <c r="LW35" s="115"/>
      <c r="LX35" s="115"/>
      <c r="LY35" s="115"/>
      <c r="LZ35" s="115"/>
      <c r="MA35" s="115"/>
      <c r="MB35" s="115"/>
      <c r="MC35" s="115"/>
      <c r="MD35" s="115"/>
      <c r="ME35" s="115"/>
      <c r="MF35" s="115"/>
      <c r="MG35" s="115"/>
      <c r="MH35" s="115"/>
      <c r="MI35" s="115"/>
      <c r="MJ35" s="115"/>
      <c r="MK35" s="115"/>
      <c r="ML35" s="115"/>
      <c r="MM35" s="115"/>
      <c r="MN35" s="115"/>
      <c r="MO35" s="115"/>
      <c r="MP35" s="115"/>
      <c r="MQ35" s="115"/>
      <c r="MR35" s="115"/>
      <c r="MS35" s="115"/>
      <c r="MT35" s="115"/>
      <c r="MU35" s="115"/>
      <c r="MV35" s="115"/>
      <c r="MW35" s="16"/>
      <c r="MX35" s="16"/>
      <c r="MY35" s="16"/>
      <c r="MZ35" s="16"/>
      <c r="NA35" s="16"/>
      <c r="NB35" s="17"/>
      <c r="NC35" s="2"/>
      <c r="ND35" s="91"/>
      <c r="NE35" s="92"/>
      <c r="NF35" s="92"/>
      <c r="NG35" s="92"/>
      <c r="NH35" s="92"/>
      <c r="NI35" s="92"/>
      <c r="NJ35" s="92"/>
      <c r="NK35" s="92"/>
      <c r="NL35" s="92"/>
      <c r="NM35" s="92"/>
      <c r="NN35" s="92"/>
      <c r="NO35" s="92"/>
      <c r="NP35" s="92"/>
      <c r="NQ35" s="92"/>
      <c r="NR35" s="9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91"/>
      <c r="NE36" s="92"/>
      <c r="NF36" s="92"/>
      <c r="NG36" s="92"/>
      <c r="NH36" s="92"/>
      <c r="NI36" s="92"/>
      <c r="NJ36" s="92"/>
      <c r="NK36" s="92"/>
      <c r="NL36" s="92"/>
      <c r="NM36" s="92"/>
      <c r="NN36" s="92"/>
      <c r="NO36" s="92"/>
      <c r="NP36" s="92"/>
      <c r="NQ36" s="92"/>
      <c r="NR36" s="9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91"/>
      <c r="NE37" s="92"/>
      <c r="NF37" s="92"/>
      <c r="NG37" s="92"/>
      <c r="NH37" s="92"/>
      <c r="NI37" s="92"/>
      <c r="NJ37" s="92"/>
      <c r="NK37" s="92"/>
      <c r="NL37" s="92"/>
      <c r="NM37" s="92"/>
      <c r="NN37" s="92"/>
      <c r="NO37" s="92"/>
      <c r="NP37" s="92"/>
      <c r="NQ37" s="92"/>
      <c r="NR37" s="9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91"/>
      <c r="NE38" s="92"/>
      <c r="NF38" s="92"/>
      <c r="NG38" s="92"/>
      <c r="NH38" s="92"/>
      <c r="NI38" s="92"/>
      <c r="NJ38" s="92"/>
      <c r="NK38" s="92"/>
      <c r="NL38" s="92"/>
      <c r="NM38" s="92"/>
      <c r="NN38" s="92"/>
      <c r="NO38" s="92"/>
      <c r="NP38" s="92"/>
      <c r="NQ38" s="92"/>
      <c r="NR38" s="9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91"/>
      <c r="NE39" s="92"/>
      <c r="NF39" s="92"/>
      <c r="NG39" s="92"/>
      <c r="NH39" s="92"/>
      <c r="NI39" s="92"/>
      <c r="NJ39" s="92"/>
      <c r="NK39" s="92"/>
      <c r="NL39" s="92"/>
      <c r="NM39" s="92"/>
      <c r="NN39" s="92"/>
      <c r="NO39" s="92"/>
      <c r="NP39" s="92"/>
      <c r="NQ39" s="92"/>
      <c r="NR39" s="9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91"/>
      <c r="NE40" s="92"/>
      <c r="NF40" s="92"/>
      <c r="NG40" s="92"/>
      <c r="NH40" s="92"/>
      <c r="NI40" s="92"/>
      <c r="NJ40" s="92"/>
      <c r="NK40" s="92"/>
      <c r="NL40" s="92"/>
      <c r="NM40" s="92"/>
      <c r="NN40" s="92"/>
      <c r="NO40" s="92"/>
      <c r="NP40" s="92"/>
      <c r="NQ40" s="92"/>
      <c r="NR40" s="9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91"/>
      <c r="NE41" s="92"/>
      <c r="NF41" s="92"/>
      <c r="NG41" s="92"/>
      <c r="NH41" s="92"/>
      <c r="NI41" s="92"/>
      <c r="NJ41" s="92"/>
      <c r="NK41" s="92"/>
      <c r="NL41" s="92"/>
      <c r="NM41" s="92"/>
      <c r="NN41" s="92"/>
      <c r="NO41" s="92"/>
      <c r="NP41" s="92"/>
      <c r="NQ41" s="92"/>
      <c r="NR41" s="9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91"/>
      <c r="NE42" s="92"/>
      <c r="NF42" s="92"/>
      <c r="NG42" s="92"/>
      <c r="NH42" s="92"/>
      <c r="NI42" s="92"/>
      <c r="NJ42" s="92"/>
      <c r="NK42" s="92"/>
      <c r="NL42" s="92"/>
      <c r="NM42" s="92"/>
      <c r="NN42" s="92"/>
      <c r="NO42" s="92"/>
      <c r="NP42" s="92"/>
      <c r="NQ42" s="92"/>
      <c r="NR42" s="9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91"/>
      <c r="NE43" s="92"/>
      <c r="NF43" s="92"/>
      <c r="NG43" s="92"/>
      <c r="NH43" s="92"/>
      <c r="NI43" s="92"/>
      <c r="NJ43" s="92"/>
      <c r="NK43" s="92"/>
      <c r="NL43" s="92"/>
      <c r="NM43" s="92"/>
      <c r="NN43" s="92"/>
      <c r="NO43" s="92"/>
      <c r="NP43" s="92"/>
      <c r="NQ43" s="92"/>
      <c r="NR43" s="9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91"/>
      <c r="NE44" s="92"/>
      <c r="NF44" s="92"/>
      <c r="NG44" s="92"/>
      <c r="NH44" s="92"/>
      <c r="NI44" s="92"/>
      <c r="NJ44" s="92"/>
      <c r="NK44" s="92"/>
      <c r="NL44" s="92"/>
      <c r="NM44" s="92"/>
      <c r="NN44" s="92"/>
      <c r="NO44" s="92"/>
      <c r="NP44" s="92"/>
      <c r="NQ44" s="92"/>
      <c r="NR44" s="9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91"/>
      <c r="NE45" s="92"/>
      <c r="NF45" s="92"/>
      <c r="NG45" s="92"/>
      <c r="NH45" s="92"/>
      <c r="NI45" s="92"/>
      <c r="NJ45" s="92"/>
      <c r="NK45" s="92"/>
      <c r="NL45" s="92"/>
      <c r="NM45" s="92"/>
      <c r="NN45" s="92"/>
      <c r="NO45" s="92"/>
      <c r="NP45" s="92"/>
      <c r="NQ45" s="92"/>
      <c r="NR45" s="9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91"/>
      <c r="NE46" s="92"/>
      <c r="NF46" s="92"/>
      <c r="NG46" s="92"/>
      <c r="NH46" s="92"/>
      <c r="NI46" s="92"/>
      <c r="NJ46" s="92"/>
      <c r="NK46" s="92"/>
      <c r="NL46" s="92"/>
      <c r="NM46" s="92"/>
      <c r="NN46" s="92"/>
      <c r="NO46" s="92"/>
      <c r="NP46" s="92"/>
      <c r="NQ46" s="92"/>
      <c r="NR46" s="9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91"/>
      <c r="NE47" s="92"/>
      <c r="NF47" s="92"/>
      <c r="NG47" s="92"/>
      <c r="NH47" s="92"/>
      <c r="NI47" s="92"/>
      <c r="NJ47" s="92"/>
      <c r="NK47" s="92"/>
      <c r="NL47" s="92"/>
      <c r="NM47" s="92"/>
      <c r="NN47" s="92"/>
      <c r="NO47" s="92"/>
      <c r="NP47" s="92"/>
      <c r="NQ47" s="92"/>
      <c r="NR47" s="9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88" t="s">
        <v>33</v>
      </c>
      <c r="NE48" s="89"/>
      <c r="NF48" s="89"/>
      <c r="NG48" s="89"/>
      <c r="NH48" s="89"/>
      <c r="NI48" s="89"/>
      <c r="NJ48" s="89"/>
      <c r="NK48" s="89"/>
      <c r="NL48" s="89"/>
      <c r="NM48" s="89"/>
      <c r="NN48" s="89"/>
      <c r="NO48" s="89"/>
      <c r="NP48" s="89"/>
      <c r="NQ48" s="89"/>
      <c r="NR48" s="9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91" t="s">
        <v>145</v>
      </c>
      <c r="NE49" s="92"/>
      <c r="NF49" s="92"/>
      <c r="NG49" s="92"/>
      <c r="NH49" s="92"/>
      <c r="NI49" s="92"/>
      <c r="NJ49" s="92"/>
      <c r="NK49" s="92"/>
      <c r="NL49" s="92"/>
      <c r="NM49" s="92"/>
      <c r="NN49" s="92"/>
      <c r="NO49" s="92"/>
      <c r="NP49" s="92"/>
      <c r="NQ49" s="92"/>
      <c r="NR49" s="9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91"/>
      <c r="NE50" s="92"/>
      <c r="NF50" s="92"/>
      <c r="NG50" s="92"/>
      <c r="NH50" s="92"/>
      <c r="NI50" s="92"/>
      <c r="NJ50" s="92"/>
      <c r="NK50" s="92"/>
      <c r="NL50" s="92"/>
      <c r="NM50" s="92"/>
      <c r="NN50" s="92"/>
      <c r="NO50" s="92"/>
      <c r="NP50" s="92"/>
      <c r="NQ50" s="92"/>
      <c r="NR50" s="9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91"/>
      <c r="NE51" s="92"/>
      <c r="NF51" s="92"/>
      <c r="NG51" s="92"/>
      <c r="NH51" s="92"/>
      <c r="NI51" s="92"/>
      <c r="NJ51" s="92"/>
      <c r="NK51" s="92"/>
      <c r="NL51" s="92"/>
      <c r="NM51" s="92"/>
      <c r="NN51" s="92"/>
      <c r="NO51" s="92"/>
      <c r="NP51" s="92"/>
      <c r="NQ51" s="92"/>
      <c r="NR51" s="9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1" t="s">
        <v>27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109">
        <f>データ!AU7</f>
        <v>302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255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199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150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116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1" t="s">
        <v>27</v>
      </c>
      <c r="EB52" s="112"/>
      <c r="EC52" s="112"/>
      <c r="ED52" s="112"/>
      <c r="EE52" s="112"/>
      <c r="EF52" s="112"/>
      <c r="EG52" s="112"/>
      <c r="EH52" s="112"/>
      <c r="EI52" s="112"/>
      <c r="EJ52" s="112"/>
      <c r="EK52" s="113"/>
      <c r="EL52" s="110">
        <f>データ!BF7</f>
        <v>33.1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29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-19.899999999999999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-33.700000000000003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33.4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1" t="s">
        <v>27</v>
      </c>
      <c r="IS52" s="112"/>
      <c r="IT52" s="112"/>
      <c r="IU52" s="112"/>
      <c r="IV52" s="112"/>
      <c r="IW52" s="112"/>
      <c r="IX52" s="112"/>
      <c r="IY52" s="112"/>
      <c r="IZ52" s="112"/>
      <c r="JA52" s="112"/>
      <c r="JB52" s="113"/>
      <c r="JC52" s="109">
        <f>データ!BQ7</f>
        <v>23790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20857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2018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-3092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28462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91"/>
      <c r="NE52" s="92"/>
      <c r="NF52" s="92"/>
      <c r="NG52" s="92"/>
      <c r="NH52" s="92"/>
      <c r="NI52" s="92"/>
      <c r="NJ52" s="92"/>
      <c r="NK52" s="92"/>
      <c r="NL52" s="92"/>
      <c r="NM52" s="92"/>
      <c r="NN52" s="92"/>
      <c r="NO52" s="92"/>
      <c r="NP52" s="92"/>
      <c r="NQ52" s="92"/>
      <c r="NR52" s="9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1" t="s">
        <v>29</v>
      </c>
      <c r="K53" s="112"/>
      <c r="L53" s="112"/>
      <c r="M53" s="112"/>
      <c r="N53" s="112"/>
      <c r="O53" s="112"/>
      <c r="P53" s="112"/>
      <c r="Q53" s="112"/>
      <c r="R53" s="112"/>
      <c r="S53" s="112"/>
      <c r="T53" s="113"/>
      <c r="U53" s="109">
        <f>データ!AZ7</f>
        <v>247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202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177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145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108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1" t="s">
        <v>29</v>
      </c>
      <c r="EB53" s="112"/>
      <c r="EC53" s="112"/>
      <c r="ED53" s="112"/>
      <c r="EE53" s="112"/>
      <c r="EF53" s="112"/>
      <c r="EG53" s="112"/>
      <c r="EH53" s="112"/>
      <c r="EI53" s="112"/>
      <c r="EJ53" s="112"/>
      <c r="EK53" s="113"/>
      <c r="EL53" s="110">
        <f>データ!BK7</f>
        <v>18.3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18.2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17.5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14.3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11.8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1" t="s">
        <v>29</v>
      </c>
      <c r="IS53" s="112"/>
      <c r="IT53" s="112"/>
      <c r="IU53" s="112"/>
      <c r="IV53" s="112"/>
      <c r="IW53" s="112"/>
      <c r="IX53" s="112"/>
      <c r="IY53" s="112"/>
      <c r="IZ53" s="112"/>
      <c r="JA53" s="112"/>
      <c r="JB53" s="113"/>
      <c r="JC53" s="109">
        <f>データ!BV7</f>
        <v>31473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37843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36318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37745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35151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91"/>
      <c r="NE53" s="92"/>
      <c r="NF53" s="92"/>
      <c r="NG53" s="92"/>
      <c r="NH53" s="92"/>
      <c r="NI53" s="92"/>
      <c r="NJ53" s="92"/>
      <c r="NK53" s="92"/>
      <c r="NL53" s="92"/>
      <c r="NM53" s="92"/>
      <c r="NN53" s="92"/>
      <c r="NO53" s="92"/>
      <c r="NP53" s="92"/>
      <c r="NQ53" s="92"/>
      <c r="NR53" s="9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91"/>
      <c r="NE54" s="92"/>
      <c r="NF54" s="92"/>
      <c r="NG54" s="92"/>
      <c r="NH54" s="92"/>
      <c r="NI54" s="92"/>
      <c r="NJ54" s="92"/>
      <c r="NK54" s="92"/>
      <c r="NL54" s="92"/>
      <c r="NM54" s="92"/>
      <c r="NN54" s="92"/>
      <c r="NO54" s="92"/>
      <c r="NP54" s="92"/>
      <c r="NQ54" s="92"/>
      <c r="NR54" s="9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83" t="s">
        <v>34</v>
      </c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24"/>
      <c r="DQ55" s="24"/>
      <c r="DR55" s="24"/>
      <c r="DS55" s="24"/>
      <c r="DT55" s="24"/>
      <c r="DU55" s="24"/>
      <c r="DV55" s="24"/>
      <c r="DW55" s="24"/>
      <c r="DX55" s="24"/>
      <c r="DY55" s="83" t="s">
        <v>35</v>
      </c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24"/>
      <c r="IH55" s="24"/>
      <c r="II55" s="24"/>
      <c r="IJ55" s="24"/>
      <c r="IK55" s="24"/>
      <c r="IL55" s="24"/>
      <c r="IM55" s="24"/>
      <c r="IN55" s="24"/>
      <c r="IO55" s="24"/>
      <c r="IP55" s="83" t="s">
        <v>36</v>
      </c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  <c r="JB55" s="83"/>
      <c r="JC55" s="83"/>
      <c r="JD55" s="83"/>
      <c r="JE55" s="83"/>
      <c r="JF55" s="83"/>
      <c r="JG55" s="83"/>
      <c r="JH55" s="83"/>
      <c r="JI55" s="83"/>
      <c r="JJ55" s="83"/>
      <c r="JK55" s="83"/>
      <c r="JL55" s="83"/>
      <c r="JM55" s="83"/>
      <c r="JN55" s="83"/>
      <c r="JO55" s="83"/>
      <c r="JP55" s="83"/>
      <c r="JQ55" s="83"/>
      <c r="JR55" s="83"/>
      <c r="JS55" s="83"/>
      <c r="JT55" s="83"/>
      <c r="JU55" s="83"/>
      <c r="JV55" s="83"/>
      <c r="JW55" s="83"/>
      <c r="JX55" s="83"/>
      <c r="JY55" s="83"/>
      <c r="JZ55" s="83"/>
      <c r="KA55" s="83"/>
      <c r="KB55" s="83"/>
      <c r="KC55" s="83"/>
      <c r="KD55" s="83"/>
      <c r="KE55" s="83"/>
      <c r="KF55" s="83"/>
      <c r="KG55" s="83"/>
      <c r="KH55" s="83"/>
      <c r="KI55" s="83"/>
      <c r="KJ55" s="83"/>
      <c r="KK55" s="83"/>
      <c r="KL55" s="83"/>
      <c r="KM55" s="83"/>
      <c r="KN55" s="83"/>
      <c r="KO55" s="83"/>
      <c r="KP55" s="83"/>
      <c r="KQ55" s="83"/>
      <c r="KR55" s="83"/>
      <c r="KS55" s="83"/>
      <c r="KT55" s="83"/>
      <c r="KU55" s="83"/>
      <c r="KV55" s="83"/>
      <c r="KW55" s="83"/>
      <c r="KX55" s="83"/>
      <c r="KY55" s="83"/>
      <c r="KZ55" s="83"/>
      <c r="LA55" s="83"/>
      <c r="LB55" s="83"/>
      <c r="LC55" s="83"/>
      <c r="LD55" s="83"/>
      <c r="LE55" s="83"/>
      <c r="LF55" s="83"/>
      <c r="LG55" s="83"/>
      <c r="LH55" s="83"/>
      <c r="LI55" s="83"/>
      <c r="LJ55" s="83"/>
      <c r="LK55" s="83"/>
      <c r="LL55" s="83"/>
      <c r="LM55" s="83"/>
      <c r="LN55" s="83"/>
      <c r="LO55" s="83"/>
      <c r="LP55" s="83"/>
      <c r="LQ55" s="83"/>
      <c r="LR55" s="83"/>
      <c r="LS55" s="83"/>
      <c r="LT55" s="83"/>
      <c r="LU55" s="83"/>
      <c r="LV55" s="83"/>
      <c r="LW55" s="83"/>
      <c r="LX55" s="83"/>
      <c r="LY55" s="83"/>
      <c r="LZ55" s="83"/>
      <c r="MA55" s="83"/>
      <c r="MB55" s="83"/>
      <c r="MC55" s="83"/>
      <c r="MD55" s="83"/>
      <c r="ME55" s="83"/>
      <c r="MF55" s="83"/>
      <c r="MG55" s="83"/>
      <c r="MH55" s="83"/>
      <c r="MI55" s="83"/>
      <c r="MJ55" s="83"/>
      <c r="MK55" s="83"/>
      <c r="ML55" s="83"/>
      <c r="MM55" s="83"/>
      <c r="MN55" s="83"/>
      <c r="MO55" s="83"/>
      <c r="MP55" s="83"/>
      <c r="MQ55" s="83"/>
      <c r="MR55" s="83"/>
      <c r="MS55" s="83"/>
      <c r="MT55" s="83"/>
      <c r="MU55" s="83"/>
      <c r="MV55" s="83"/>
      <c r="MW55" s="4"/>
      <c r="MX55" s="4"/>
      <c r="MY55" s="4"/>
      <c r="MZ55" s="24"/>
      <c r="NA55" s="24"/>
      <c r="NB55" s="23"/>
      <c r="NC55" s="2"/>
      <c r="ND55" s="91"/>
      <c r="NE55" s="92"/>
      <c r="NF55" s="92"/>
      <c r="NG55" s="92"/>
      <c r="NH55" s="92"/>
      <c r="NI55" s="92"/>
      <c r="NJ55" s="92"/>
      <c r="NK55" s="92"/>
      <c r="NL55" s="92"/>
      <c r="NM55" s="92"/>
      <c r="NN55" s="92"/>
      <c r="NO55" s="92"/>
      <c r="NP55" s="92"/>
      <c r="NQ55" s="92"/>
      <c r="NR55" s="9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24"/>
      <c r="DQ56" s="24"/>
      <c r="DR56" s="24"/>
      <c r="DS56" s="24"/>
      <c r="DT56" s="24"/>
      <c r="DU56" s="24"/>
      <c r="DV56" s="24"/>
      <c r="DW56" s="24"/>
      <c r="DX56" s="24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24"/>
      <c r="IH56" s="24"/>
      <c r="II56" s="24"/>
      <c r="IJ56" s="24"/>
      <c r="IK56" s="24"/>
      <c r="IL56" s="24"/>
      <c r="IM56" s="24"/>
      <c r="IN56" s="24"/>
      <c r="IO56" s="24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83"/>
      <c r="JP56" s="83"/>
      <c r="JQ56" s="83"/>
      <c r="JR56" s="83"/>
      <c r="JS56" s="83"/>
      <c r="JT56" s="83"/>
      <c r="JU56" s="83"/>
      <c r="JV56" s="83"/>
      <c r="JW56" s="83"/>
      <c r="JX56" s="83"/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4"/>
      <c r="MX56" s="4"/>
      <c r="MY56" s="4"/>
      <c r="MZ56" s="24"/>
      <c r="NA56" s="24"/>
      <c r="NB56" s="23"/>
      <c r="NC56" s="2"/>
      <c r="ND56" s="91"/>
      <c r="NE56" s="92"/>
      <c r="NF56" s="92"/>
      <c r="NG56" s="92"/>
      <c r="NH56" s="92"/>
      <c r="NI56" s="92"/>
      <c r="NJ56" s="92"/>
      <c r="NK56" s="92"/>
      <c r="NL56" s="92"/>
      <c r="NM56" s="92"/>
      <c r="NN56" s="92"/>
      <c r="NO56" s="92"/>
      <c r="NP56" s="92"/>
      <c r="NQ56" s="92"/>
      <c r="NR56" s="9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91"/>
      <c r="NE57" s="92"/>
      <c r="NF57" s="92"/>
      <c r="NG57" s="92"/>
      <c r="NH57" s="92"/>
      <c r="NI57" s="92"/>
      <c r="NJ57" s="92"/>
      <c r="NK57" s="92"/>
      <c r="NL57" s="92"/>
      <c r="NM57" s="92"/>
      <c r="NN57" s="92"/>
      <c r="NO57" s="92"/>
      <c r="NP57" s="92"/>
      <c r="NQ57" s="92"/>
      <c r="NR57" s="9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91"/>
      <c r="NE58" s="92"/>
      <c r="NF58" s="92"/>
      <c r="NG58" s="92"/>
      <c r="NH58" s="92"/>
      <c r="NI58" s="92"/>
      <c r="NJ58" s="92"/>
      <c r="NK58" s="92"/>
      <c r="NL58" s="92"/>
      <c r="NM58" s="92"/>
      <c r="NN58" s="92"/>
      <c r="NO58" s="92"/>
      <c r="NP58" s="92"/>
      <c r="NQ58" s="92"/>
      <c r="NR58" s="9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91"/>
      <c r="NE59" s="92"/>
      <c r="NF59" s="92"/>
      <c r="NG59" s="92"/>
      <c r="NH59" s="92"/>
      <c r="NI59" s="92"/>
      <c r="NJ59" s="92"/>
      <c r="NK59" s="92"/>
      <c r="NL59" s="92"/>
      <c r="NM59" s="92"/>
      <c r="NN59" s="92"/>
      <c r="NO59" s="92"/>
      <c r="NP59" s="92"/>
      <c r="NQ59" s="92"/>
      <c r="NR59" s="9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85" t="s">
        <v>37</v>
      </c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  <c r="IX60" s="85"/>
      <c r="IY60" s="85"/>
      <c r="IZ60" s="85"/>
      <c r="JA60" s="85"/>
      <c r="JB60" s="85"/>
      <c r="JC60" s="85"/>
      <c r="JD60" s="85"/>
      <c r="JE60" s="85"/>
      <c r="JF60" s="85"/>
      <c r="JG60" s="85"/>
      <c r="JH60" s="85"/>
      <c r="JI60" s="85"/>
      <c r="JJ60" s="85"/>
      <c r="JK60" s="85"/>
      <c r="JL60" s="85"/>
      <c r="JM60" s="85"/>
      <c r="JN60" s="85"/>
      <c r="JO60" s="85"/>
      <c r="JP60" s="85"/>
      <c r="JQ60" s="85"/>
      <c r="JR60" s="85"/>
      <c r="JS60" s="85"/>
      <c r="JT60" s="85"/>
      <c r="JU60" s="85"/>
      <c r="JV60" s="85"/>
      <c r="JW60" s="85"/>
      <c r="JX60" s="85"/>
      <c r="JY60" s="85"/>
      <c r="JZ60" s="85"/>
      <c r="KA60" s="85"/>
      <c r="KB60" s="85"/>
      <c r="KC60" s="85"/>
      <c r="KD60" s="85"/>
      <c r="KE60" s="85"/>
      <c r="KF60" s="85"/>
      <c r="KG60" s="85"/>
      <c r="KH60" s="85"/>
      <c r="KI60" s="85"/>
      <c r="KJ60" s="85"/>
      <c r="KK60" s="85"/>
      <c r="KL60" s="85"/>
      <c r="KM60" s="85"/>
      <c r="KN60" s="85"/>
      <c r="KO60" s="85"/>
      <c r="KP60" s="85"/>
      <c r="KQ60" s="85"/>
      <c r="KR60" s="85"/>
      <c r="KS60" s="85"/>
      <c r="KT60" s="85"/>
      <c r="KU60" s="85"/>
      <c r="KV60" s="85"/>
      <c r="KW60" s="85"/>
      <c r="KX60" s="85"/>
      <c r="KY60" s="85"/>
      <c r="KZ60" s="85"/>
      <c r="LA60" s="85"/>
      <c r="LB60" s="85"/>
      <c r="LC60" s="85"/>
      <c r="LD60" s="85"/>
      <c r="LE60" s="85"/>
      <c r="LF60" s="85"/>
      <c r="LG60" s="85"/>
      <c r="LH60" s="85"/>
      <c r="LI60" s="85"/>
      <c r="LJ60" s="85"/>
      <c r="LK60" s="85"/>
      <c r="LL60" s="85"/>
      <c r="LM60" s="85"/>
      <c r="LN60" s="85"/>
      <c r="LO60" s="85"/>
      <c r="LP60" s="85"/>
      <c r="LQ60" s="85"/>
      <c r="LR60" s="85"/>
      <c r="LS60" s="85"/>
      <c r="LT60" s="85"/>
      <c r="LU60" s="85"/>
      <c r="LV60" s="85"/>
      <c r="LW60" s="85"/>
      <c r="LX60" s="85"/>
      <c r="LY60" s="85"/>
      <c r="LZ60" s="85"/>
      <c r="MA60" s="85"/>
      <c r="MB60" s="85"/>
      <c r="MC60" s="85"/>
      <c r="MD60" s="85"/>
      <c r="ME60" s="85"/>
      <c r="MF60" s="85"/>
      <c r="MG60" s="85"/>
      <c r="MH60" s="85"/>
      <c r="MI60" s="85"/>
      <c r="MJ60" s="85"/>
      <c r="MK60" s="85"/>
      <c r="ML60" s="85"/>
      <c r="MM60" s="85"/>
      <c r="MN60" s="85"/>
      <c r="MO60" s="85"/>
      <c r="MP60" s="85"/>
      <c r="MQ60" s="85"/>
      <c r="MR60" s="85"/>
      <c r="MS60" s="85"/>
      <c r="MT60" s="85"/>
      <c r="MU60" s="85"/>
      <c r="MV60" s="85"/>
      <c r="MW60" s="20"/>
      <c r="MX60" s="20"/>
      <c r="MY60" s="20"/>
      <c r="MZ60" s="20"/>
      <c r="NA60" s="20"/>
      <c r="NB60" s="21"/>
      <c r="NC60" s="2"/>
      <c r="ND60" s="91"/>
      <c r="NE60" s="92"/>
      <c r="NF60" s="92"/>
      <c r="NG60" s="92"/>
      <c r="NH60" s="92"/>
      <c r="NI60" s="92"/>
      <c r="NJ60" s="92"/>
      <c r="NK60" s="92"/>
      <c r="NL60" s="92"/>
      <c r="NM60" s="92"/>
      <c r="NN60" s="92"/>
      <c r="NO60" s="92"/>
      <c r="NP60" s="92"/>
      <c r="NQ60" s="92"/>
      <c r="NR60" s="9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  <c r="IX61" s="86"/>
      <c r="IY61" s="86"/>
      <c r="IZ61" s="86"/>
      <c r="JA61" s="86"/>
      <c r="JB61" s="86"/>
      <c r="JC61" s="86"/>
      <c r="JD61" s="86"/>
      <c r="JE61" s="86"/>
      <c r="JF61" s="86"/>
      <c r="JG61" s="86"/>
      <c r="JH61" s="86"/>
      <c r="JI61" s="86"/>
      <c r="JJ61" s="86"/>
      <c r="JK61" s="86"/>
      <c r="JL61" s="86"/>
      <c r="JM61" s="86"/>
      <c r="JN61" s="86"/>
      <c r="JO61" s="86"/>
      <c r="JP61" s="86"/>
      <c r="JQ61" s="86"/>
      <c r="JR61" s="86"/>
      <c r="JS61" s="86"/>
      <c r="JT61" s="86"/>
      <c r="JU61" s="86"/>
      <c r="JV61" s="86"/>
      <c r="JW61" s="86"/>
      <c r="JX61" s="86"/>
      <c r="JY61" s="86"/>
      <c r="JZ61" s="86"/>
      <c r="KA61" s="86"/>
      <c r="KB61" s="86"/>
      <c r="KC61" s="86"/>
      <c r="KD61" s="86"/>
      <c r="KE61" s="86"/>
      <c r="KF61" s="86"/>
      <c r="KG61" s="86"/>
      <c r="KH61" s="86"/>
      <c r="KI61" s="86"/>
      <c r="KJ61" s="86"/>
      <c r="KK61" s="86"/>
      <c r="KL61" s="86"/>
      <c r="KM61" s="86"/>
      <c r="KN61" s="86"/>
      <c r="KO61" s="86"/>
      <c r="KP61" s="86"/>
      <c r="KQ61" s="86"/>
      <c r="KR61" s="86"/>
      <c r="KS61" s="86"/>
      <c r="KT61" s="86"/>
      <c r="KU61" s="86"/>
      <c r="KV61" s="86"/>
      <c r="KW61" s="86"/>
      <c r="KX61" s="86"/>
      <c r="KY61" s="86"/>
      <c r="KZ61" s="86"/>
      <c r="LA61" s="86"/>
      <c r="LB61" s="86"/>
      <c r="LC61" s="86"/>
      <c r="LD61" s="86"/>
      <c r="LE61" s="86"/>
      <c r="LF61" s="86"/>
      <c r="LG61" s="86"/>
      <c r="LH61" s="86"/>
      <c r="LI61" s="86"/>
      <c r="LJ61" s="86"/>
      <c r="LK61" s="86"/>
      <c r="LL61" s="86"/>
      <c r="LM61" s="86"/>
      <c r="LN61" s="86"/>
      <c r="LO61" s="86"/>
      <c r="LP61" s="86"/>
      <c r="LQ61" s="86"/>
      <c r="LR61" s="86"/>
      <c r="LS61" s="86"/>
      <c r="LT61" s="86"/>
      <c r="LU61" s="86"/>
      <c r="LV61" s="86"/>
      <c r="LW61" s="86"/>
      <c r="LX61" s="86"/>
      <c r="LY61" s="86"/>
      <c r="LZ61" s="86"/>
      <c r="MA61" s="86"/>
      <c r="MB61" s="86"/>
      <c r="MC61" s="86"/>
      <c r="MD61" s="86"/>
      <c r="ME61" s="86"/>
      <c r="MF61" s="86"/>
      <c r="MG61" s="86"/>
      <c r="MH61" s="86"/>
      <c r="MI61" s="86"/>
      <c r="MJ61" s="86"/>
      <c r="MK61" s="86"/>
      <c r="ML61" s="86"/>
      <c r="MM61" s="86"/>
      <c r="MN61" s="86"/>
      <c r="MO61" s="86"/>
      <c r="MP61" s="86"/>
      <c r="MQ61" s="86"/>
      <c r="MR61" s="86"/>
      <c r="MS61" s="86"/>
      <c r="MT61" s="86"/>
      <c r="MU61" s="86"/>
      <c r="MV61" s="86"/>
      <c r="MW61" s="20"/>
      <c r="MX61" s="20"/>
      <c r="MY61" s="20"/>
      <c r="MZ61" s="20"/>
      <c r="NA61" s="20"/>
      <c r="NB61" s="21"/>
      <c r="NC61" s="2"/>
      <c r="ND61" s="91"/>
      <c r="NE61" s="92"/>
      <c r="NF61" s="92"/>
      <c r="NG61" s="92"/>
      <c r="NH61" s="92"/>
      <c r="NI61" s="92"/>
      <c r="NJ61" s="92"/>
      <c r="NK61" s="92"/>
      <c r="NL61" s="92"/>
      <c r="NM61" s="92"/>
      <c r="NN61" s="92"/>
      <c r="NO61" s="92"/>
      <c r="NP61" s="92"/>
      <c r="NQ61" s="92"/>
      <c r="NR61" s="9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91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87" t="s">
        <v>38</v>
      </c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91"/>
      <c r="NE63" s="92"/>
      <c r="NF63" s="92"/>
      <c r="NG63" s="92"/>
      <c r="NH63" s="92"/>
      <c r="NI63" s="92"/>
      <c r="NJ63" s="92"/>
      <c r="NK63" s="92"/>
      <c r="NL63" s="92"/>
      <c r="NM63" s="92"/>
      <c r="NN63" s="92"/>
      <c r="NO63" s="92"/>
      <c r="NP63" s="92"/>
      <c r="NQ63" s="92"/>
      <c r="NR63" s="9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94"/>
      <c r="NE64" s="95"/>
      <c r="NF64" s="95"/>
      <c r="NG64" s="95"/>
      <c r="NH64" s="95"/>
      <c r="NI64" s="95"/>
      <c r="NJ64" s="95"/>
      <c r="NK64" s="95"/>
      <c r="NL64" s="95"/>
      <c r="NM64" s="95"/>
      <c r="NN64" s="95"/>
      <c r="NO64" s="95"/>
      <c r="NP64" s="95"/>
      <c r="NQ64" s="95"/>
      <c r="NR64" s="96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87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87"/>
      <c r="ES65" s="87"/>
      <c r="ET65" s="87"/>
      <c r="EU65" s="87"/>
      <c r="EV65" s="87"/>
      <c r="EW65" s="87"/>
      <c r="EX65" s="87"/>
      <c r="EY65" s="87"/>
      <c r="EZ65" s="87"/>
      <c r="FA65" s="87"/>
      <c r="FB65" s="87"/>
      <c r="FC65" s="87"/>
      <c r="FD65" s="87"/>
      <c r="FE65" s="87"/>
      <c r="FF65" s="87"/>
      <c r="FG65" s="87"/>
      <c r="FH65" s="87"/>
      <c r="FI65" s="87"/>
      <c r="FJ65" s="87"/>
      <c r="FK65" s="87"/>
      <c r="FL65" s="87"/>
      <c r="FM65" s="87"/>
      <c r="FN65" s="87"/>
      <c r="FO65" s="87"/>
      <c r="FP65" s="87"/>
      <c r="FQ65" s="87"/>
      <c r="FR65" s="87"/>
      <c r="FS65" s="87"/>
      <c r="FT65" s="87"/>
      <c r="FU65" s="87"/>
      <c r="FV65" s="87"/>
      <c r="FW65" s="8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88" t="s">
        <v>39</v>
      </c>
      <c r="NE65" s="89"/>
      <c r="NF65" s="89"/>
      <c r="NG65" s="89"/>
      <c r="NH65" s="89"/>
      <c r="NI65" s="89"/>
      <c r="NJ65" s="89"/>
      <c r="NK65" s="89"/>
      <c r="NL65" s="89"/>
      <c r="NM65" s="89"/>
      <c r="NN65" s="89"/>
      <c r="NO65" s="89"/>
      <c r="NP65" s="89"/>
      <c r="NQ65" s="89"/>
      <c r="NR65" s="9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7"/>
      <c r="FG66" s="87"/>
      <c r="FH66" s="87"/>
      <c r="FI66" s="87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87"/>
      <c r="FU66" s="87"/>
      <c r="FV66" s="87"/>
      <c r="FW66" s="8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91" t="s">
        <v>146</v>
      </c>
      <c r="NE66" s="92"/>
      <c r="NF66" s="92"/>
      <c r="NG66" s="92"/>
      <c r="NH66" s="92"/>
      <c r="NI66" s="92"/>
      <c r="NJ66" s="92"/>
      <c r="NK66" s="92"/>
      <c r="NL66" s="92"/>
      <c r="NM66" s="92"/>
      <c r="NN66" s="92"/>
      <c r="NO66" s="92"/>
      <c r="NP66" s="92"/>
      <c r="NQ66" s="92"/>
      <c r="NR66" s="9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97">
        <f>データ!CM7</f>
        <v>0</v>
      </c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  <c r="FU67" s="98"/>
      <c r="FV67" s="98"/>
      <c r="FW67" s="9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91"/>
      <c r="NE67" s="92"/>
      <c r="NF67" s="92"/>
      <c r="NG67" s="92"/>
      <c r="NH67" s="92"/>
      <c r="NI67" s="92"/>
      <c r="NJ67" s="92"/>
      <c r="NK67" s="92"/>
      <c r="NL67" s="92"/>
      <c r="NM67" s="92"/>
      <c r="NN67" s="92"/>
      <c r="NO67" s="92"/>
      <c r="NP67" s="92"/>
      <c r="NQ67" s="92"/>
      <c r="NR67" s="9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00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91"/>
      <c r="NE68" s="92"/>
      <c r="NF68" s="92"/>
      <c r="NG68" s="92"/>
      <c r="NH68" s="92"/>
      <c r="NI68" s="92"/>
      <c r="NJ68" s="92"/>
      <c r="NK68" s="92"/>
      <c r="NL68" s="92"/>
      <c r="NM68" s="92"/>
      <c r="NN68" s="92"/>
      <c r="NO68" s="92"/>
      <c r="NP68" s="92"/>
      <c r="NQ68" s="92"/>
      <c r="NR68" s="9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00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91"/>
      <c r="NE69" s="92"/>
      <c r="NF69" s="92"/>
      <c r="NG69" s="92"/>
      <c r="NH69" s="92"/>
      <c r="NI69" s="92"/>
      <c r="NJ69" s="92"/>
      <c r="NK69" s="92"/>
      <c r="NL69" s="92"/>
      <c r="NM69" s="92"/>
      <c r="NN69" s="92"/>
      <c r="NO69" s="92"/>
      <c r="NP69" s="92"/>
      <c r="NQ69" s="92"/>
      <c r="NR69" s="9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03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04"/>
      <c r="EE70" s="104"/>
      <c r="EF70" s="104"/>
      <c r="EG70" s="104"/>
      <c r="EH70" s="104"/>
      <c r="EI70" s="104"/>
      <c r="EJ70" s="104"/>
      <c r="EK70" s="104"/>
      <c r="EL70" s="104"/>
      <c r="EM70" s="104"/>
      <c r="EN70" s="104"/>
      <c r="EO70" s="104"/>
      <c r="EP70" s="104"/>
      <c r="EQ70" s="104"/>
      <c r="ER70" s="104"/>
      <c r="ES70" s="104"/>
      <c r="ET70" s="104"/>
      <c r="EU70" s="104"/>
      <c r="EV70" s="104"/>
      <c r="EW70" s="104"/>
      <c r="EX70" s="104"/>
      <c r="EY70" s="104"/>
      <c r="EZ70" s="104"/>
      <c r="FA70" s="104"/>
      <c r="FB70" s="104"/>
      <c r="FC70" s="104"/>
      <c r="FD70" s="104"/>
      <c r="FE70" s="104"/>
      <c r="FF70" s="104"/>
      <c r="FG70" s="104"/>
      <c r="FH70" s="104"/>
      <c r="FI70" s="104"/>
      <c r="FJ70" s="104"/>
      <c r="FK70" s="104"/>
      <c r="FL70" s="104"/>
      <c r="FM70" s="104"/>
      <c r="FN70" s="104"/>
      <c r="FO70" s="104"/>
      <c r="FP70" s="104"/>
      <c r="FQ70" s="104"/>
      <c r="FR70" s="104"/>
      <c r="FS70" s="104"/>
      <c r="FT70" s="104"/>
      <c r="FU70" s="104"/>
      <c r="FV70" s="104"/>
      <c r="FW70" s="10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91"/>
      <c r="NE70" s="92"/>
      <c r="NF70" s="92"/>
      <c r="NG70" s="92"/>
      <c r="NH70" s="92"/>
      <c r="NI70" s="92"/>
      <c r="NJ70" s="92"/>
      <c r="NK70" s="92"/>
      <c r="NL70" s="92"/>
      <c r="NM70" s="92"/>
      <c r="NN70" s="92"/>
      <c r="NO70" s="92"/>
      <c r="NP70" s="92"/>
      <c r="NQ70" s="92"/>
      <c r="NR70" s="9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91"/>
      <c r="NE71" s="92"/>
      <c r="NF71" s="92"/>
      <c r="NG71" s="92"/>
      <c r="NH71" s="92"/>
      <c r="NI71" s="92"/>
      <c r="NJ71" s="92"/>
      <c r="NK71" s="92"/>
      <c r="NL71" s="92"/>
      <c r="NM71" s="92"/>
      <c r="NN71" s="92"/>
      <c r="NO71" s="92"/>
      <c r="NP71" s="92"/>
      <c r="NQ71" s="92"/>
      <c r="NR71" s="9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87" t="s">
        <v>40</v>
      </c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  <c r="EW72" s="87"/>
      <c r="EX72" s="87"/>
      <c r="EY72" s="87"/>
      <c r="EZ72" s="87"/>
      <c r="FA72" s="87"/>
      <c r="FB72" s="87"/>
      <c r="FC72" s="87"/>
      <c r="FD72" s="87"/>
      <c r="FE72" s="87"/>
      <c r="FF72" s="87"/>
      <c r="FG72" s="87"/>
      <c r="FH72" s="87"/>
      <c r="FI72" s="87"/>
      <c r="FJ72" s="87"/>
      <c r="FK72" s="87"/>
      <c r="FL72" s="87"/>
      <c r="FM72" s="87"/>
      <c r="FN72" s="87"/>
      <c r="FO72" s="87"/>
      <c r="FP72" s="87"/>
      <c r="FQ72" s="87"/>
      <c r="FR72" s="87"/>
      <c r="FS72" s="87"/>
      <c r="FT72" s="87"/>
      <c r="FU72" s="87"/>
      <c r="FV72" s="87"/>
      <c r="FW72" s="8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91"/>
      <c r="NE72" s="92"/>
      <c r="NF72" s="92"/>
      <c r="NG72" s="92"/>
      <c r="NH72" s="92"/>
      <c r="NI72" s="92"/>
      <c r="NJ72" s="92"/>
      <c r="NK72" s="92"/>
      <c r="NL72" s="92"/>
      <c r="NM72" s="92"/>
      <c r="NN72" s="92"/>
      <c r="NO72" s="92"/>
      <c r="NP72" s="92"/>
      <c r="NQ72" s="92"/>
      <c r="NR72" s="9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87"/>
      <c r="ES73" s="87"/>
      <c r="ET73" s="87"/>
      <c r="EU73" s="87"/>
      <c r="EV73" s="87"/>
      <c r="EW73" s="87"/>
      <c r="EX73" s="87"/>
      <c r="EY73" s="87"/>
      <c r="EZ73" s="87"/>
      <c r="FA73" s="87"/>
      <c r="FB73" s="87"/>
      <c r="FC73" s="87"/>
      <c r="FD73" s="87"/>
      <c r="FE73" s="87"/>
      <c r="FF73" s="87"/>
      <c r="FG73" s="87"/>
      <c r="FH73" s="87"/>
      <c r="FI73" s="87"/>
      <c r="FJ73" s="87"/>
      <c r="FK73" s="87"/>
      <c r="FL73" s="87"/>
      <c r="FM73" s="87"/>
      <c r="FN73" s="87"/>
      <c r="FO73" s="87"/>
      <c r="FP73" s="87"/>
      <c r="FQ73" s="87"/>
      <c r="FR73" s="87"/>
      <c r="FS73" s="87"/>
      <c r="FT73" s="87"/>
      <c r="FU73" s="87"/>
      <c r="FV73" s="87"/>
      <c r="FW73" s="8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91"/>
      <c r="NE73" s="92"/>
      <c r="NF73" s="92"/>
      <c r="NG73" s="92"/>
      <c r="NH73" s="92"/>
      <c r="NI73" s="92"/>
      <c r="NJ73" s="92"/>
      <c r="NK73" s="92"/>
      <c r="NL73" s="92"/>
      <c r="NM73" s="92"/>
      <c r="NN73" s="92"/>
      <c r="NO73" s="92"/>
      <c r="NP73" s="92"/>
      <c r="NQ73" s="92"/>
      <c r="NR73" s="9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87"/>
      <c r="EW74" s="87"/>
      <c r="EX74" s="87"/>
      <c r="EY74" s="87"/>
      <c r="EZ74" s="87"/>
      <c r="FA74" s="87"/>
      <c r="FB74" s="87"/>
      <c r="FC74" s="87"/>
      <c r="FD74" s="87"/>
      <c r="FE74" s="87"/>
      <c r="FF74" s="87"/>
      <c r="FG74" s="87"/>
      <c r="FH74" s="87"/>
      <c r="FI74" s="87"/>
      <c r="FJ74" s="87"/>
      <c r="FK74" s="87"/>
      <c r="FL74" s="87"/>
      <c r="FM74" s="87"/>
      <c r="FN74" s="87"/>
      <c r="FO74" s="87"/>
      <c r="FP74" s="87"/>
      <c r="FQ74" s="87"/>
      <c r="FR74" s="87"/>
      <c r="FS74" s="87"/>
      <c r="FT74" s="87"/>
      <c r="FU74" s="87"/>
      <c r="FV74" s="87"/>
      <c r="FW74" s="8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91"/>
      <c r="NE74" s="92"/>
      <c r="NF74" s="92"/>
      <c r="NG74" s="92"/>
      <c r="NH74" s="92"/>
      <c r="NI74" s="92"/>
      <c r="NJ74" s="92"/>
      <c r="NK74" s="92"/>
      <c r="NL74" s="92"/>
      <c r="NM74" s="92"/>
      <c r="NN74" s="92"/>
      <c r="NO74" s="92"/>
      <c r="NP74" s="92"/>
      <c r="NQ74" s="92"/>
      <c r="NR74" s="9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87"/>
      <c r="CW75" s="87"/>
      <c r="CX75" s="87"/>
      <c r="CY75" s="87"/>
      <c r="CZ75" s="87"/>
      <c r="DA75" s="87"/>
      <c r="DB75" s="87"/>
      <c r="DC75" s="87"/>
      <c r="DD75" s="87"/>
      <c r="DE75" s="87"/>
      <c r="DF75" s="87"/>
      <c r="DG75" s="87"/>
      <c r="DH75" s="87"/>
      <c r="DI75" s="87"/>
      <c r="DJ75" s="87"/>
      <c r="DK75" s="87"/>
      <c r="DL75" s="87"/>
      <c r="DM75" s="87"/>
      <c r="DN75" s="87"/>
      <c r="DO75" s="87"/>
      <c r="DP75" s="87"/>
      <c r="DQ75" s="87"/>
      <c r="DR75" s="87"/>
      <c r="DS75" s="87"/>
      <c r="DT75" s="87"/>
      <c r="DU75" s="87"/>
      <c r="DV75" s="87"/>
      <c r="DW75" s="87"/>
      <c r="DX75" s="87"/>
      <c r="DY75" s="87"/>
      <c r="DZ75" s="87"/>
      <c r="EA75" s="87"/>
      <c r="EB75" s="87"/>
      <c r="EC75" s="87"/>
      <c r="ED75" s="87"/>
      <c r="EE75" s="87"/>
      <c r="EF75" s="87"/>
      <c r="EG75" s="87"/>
      <c r="EH75" s="87"/>
      <c r="EI75" s="87"/>
      <c r="EJ75" s="87"/>
      <c r="EK75" s="87"/>
      <c r="EL75" s="87"/>
      <c r="EM75" s="87"/>
      <c r="EN75" s="87"/>
      <c r="EO75" s="87"/>
      <c r="EP75" s="87"/>
      <c r="EQ75" s="87"/>
      <c r="ER75" s="87"/>
      <c r="ES75" s="87"/>
      <c r="ET75" s="87"/>
      <c r="EU75" s="87"/>
      <c r="EV75" s="87"/>
      <c r="EW75" s="87"/>
      <c r="EX75" s="87"/>
      <c r="EY75" s="87"/>
      <c r="EZ75" s="87"/>
      <c r="FA75" s="87"/>
      <c r="FB75" s="87"/>
      <c r="FC75" s="87"/>
      <c r="FD75" s="87"/>
      <c r="FE75" s="87"/>
      <c r="FF75" s="87"/>
      <c r="FG75" s="87"/>
      <c r="FH75" s="87"/>
      <c r="FI75" s="87"/>
      <c r="FJ75" s="87"/>
      <c r="FK75" s="87"/>
      <c r="FL75" s="87"/>
      <c r="FM75" s="87"/>
      <c r="FN75" s="87"/>
      <c r="FO75" s="87"/>
      <c r="FP75" s="87"/>
      <c r="FQ75" s="87"/>
      <c r="FR75" s="87"/>
      <c r="FS75" s="87"/>
      <c r="FT75" s="87"/>
      <c r="FU75" s="87"/>
      <c r="FV75" s="87"/>
      <c r="FW75" s="8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91"/>
      <c r="NE75" s="92"/>
      <c r="NF75" s="92"/>
      <c r="NG75" s="92"/>
      <c r="NH75" s="92"/>
      <c r="NI75" s="92"/>
      <c r="NJ75" s="92"/>
      <c r="NK75" s="92"/>
      <c r="NL75" s="92"/>
      <c r="NM75" s="92"/>
      <c r="NN75" s="92"/>
      <c r="NO75" s="92"/>
      <c r="NP75" s="92"/>
      <c r="NQ75" s="92"/>
      <c r="NR75" s="9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06">
        <f>データ!$B$11</f>
        <v>41275</v>
      </c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8"/>
      <c r="AG76" s="106">
        <f>データ!$C$11</f>
        <v>41640</v>
      </c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8"/>
      <c r="AV76" s="106">
        <f>データ!$D$11</f>
        <v>42005</v>
      </c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8"/>
      <c r="BK76" s="106">
        <f>データ!$E$11</f>
        <v>42370</v>
      </c>
      <c r="BL76" s="107"/>
      <c r="BM76" s="107"/>
      <c r="BN76" s="107"/>
      <c r="BO76" s="107"/>
      <c r="BP76" s="107"/>
      <c r="BQ76" s="107"/>
      <c r="BR76" s="107"/>
      <c r="BS76" s="107"/>
      <c r="BT76" s="107"/>
      <c r="BU76" s="107"/>
      <c r="BV76" s="107"/>
      <c r="BW76" s="107"/>
      <c r="BX76" s="107"/>
      <c r="BY76" s="108"/>
      <c r="BZ76" s="106">
        <f>データ!$F$11</f>
        <v>42736</v>
      </c>
      <c r="CA76" s="107"/>
      <c r="CB76" s="107"/>
      <c r="CC76" s="107"/>
      <c r="CD76" s="107"/>
      <c r="CE76" s="107"/>
      <c r="CF76" s="107"/>
      <c r="CG76" s="107"/>
      <c r="CH76" s="107"/>
      <c r="CI76" s="107"/>
      <c r="CJ76" s="107"/>
      <c r="CK76" s="107"/>
      <c r="CL76" s="107"/>
      <c r="CM76" s="107"/>
      <c r="CN76" s="108"/>
      <c r="CO76" s="4"/>
      <c r="CP76" s="4"/>
      <c r="CQ76" s="4"/>
      <c r="CR76" s="4"/>
      <c r="CS76" s="4"/>
      <c r="CT76" s="4"/>
      <c r="CU76" s="4"/>
      <c r="CV76" s="97">
        <f>データ!CN7</f>
        <v>330350</v>
      </c>
      <c r="CW76" s="98"/>
      <c r="CX76" s="98"/>
      <c r="CY76" s="98"/>
      <c r="CZ76" s="98"/>
      <c r="DA76" s="98"/>
      <c r="DB76" s="98"/>
      <c r="DC76" s="98"/>
      <c r="DD76" s="98"/>
      <c r="DE76" s="98"/>
      <c r="DF76" s="98"/>
      <c r="DG76" s="98"/>
      <c r="DH76" s="98"/>
      <c r="DI76" s="98"/>
      <c r="DJ76" s="98"/>
      <c r="DK76" s="98"/>
      <c r="DL76" s="98"/>
      <c r="DM76" s="98"/>
      <c r="DN76" s="98"/>
      <c r="DO76" s="98"/>
      <c r="DP76" s="98"/>
      <c r="DQ76" s="98"/>
      <c r="DR76" s="98"/>
      <c r="DS76" s="98"/>
      <c r="DT76" s="98"/>
      <c r="DU76" s="98"/>
      <c r="DV76" s="98"/>
      <c r="DW76" s="98"/>
      <c r="DX76" s="98"/>
      <c r="DY76" s="98"/>
      <c r="DZ76" s="98"/>
      <c r="EA76" s="98"/>
      <c r="EB76" s="98"/>
      <c r="EC76" s="98"/>
      <c r="ED76" s="98"/>
      <c r="EE76" s="98"/>
      <c r="EF76" s="98"/>
      <c r="EG76" s="98"/>
      <c r="EH76" s="98"/>
      <c r="EI76" s="98"/>
      <c r="EJ76" s="98"/>
      <c r="EK76" s="98"/>
      <c r="EL76" s="98"/>
      <c r="EM76" s="98"/>
      <c r="EN76" s="98"/>
      <c r="EO76" s="98"/>
      <c r="EP76" s="98"/>
      <c r="EQ76" s="98"/>
      <c r="ER76" s="98"/>
      <c r="ES76" s="98"/>
      <c r="ET76" s="98"/>
      <c r="EU76" s="98"/>
      <c r="EV76" s="98"/>
      <c r="EW76" s="98"/>
      <c r="EX76" s="98"/>
      <c r="EY76" s="98"/>
      <c r="EZ76" s="98"/>
      <c r="FA76" s="98"/>
      <c r="FB76" s="98"/>
      <c r="FC76" s="98"/>
      <c r="FD76" s="98"/>
      <c r="FE76" s="98"/>
      <c r="FF76" s="98"/>
      <c r="FG76" s="98"/>
      <c r="FH76" s="98"/>
      <c r="FI76" s="98"/>
      <c r="FJ76" s="98"/>
      <c r="FK76" s="98"/>
      <c r="FL76" s="98"/>
      <c r="FM76" s="98"/>
      <c r="FN76" s="98"/>
      <c r="FO76" s="98"/>
      <c r="FP76" s="98"/>
      <c r="FQ76" s="98"/>
      <c r="FR76" s="98"/>
      <c r="FS76" s="98"/>
      <c r="FT76" s="98"/>
      <c r="FU76" s="98"/>
      <c r="FV76" s="98"/>
      <c r="FW76" s="9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06">
        <f>データ!$B$11</f>
        <v>41275</v>
      </c>
      <c r="GM76" s="107"/>
      <c r="GN76" s="107"/>
      <c r="GO76" s="107"/>
      <c r="GP76" s="107"/>
      <c r="GQ76" s="107"/>
      <c r="GR76" s="107"/>
      <c r="GS76" s="107"/>
      <c r="GT76" s="107"/>
      <c r="GU76" s="107"/>
      <c r="GV76" s="107"/>
      <c r="GW76" s="107"/>
      <c r="GX76" s="107"/>
      <c r="GY76" s="107"/>
      <c r="GZ76" s="108"/>
      <c r="HA76" s="106">
        <f>データ!$C$11</f>
        <v>41640</v>
      </c>
      <c r="HB76" s="107"/>
      <c r="HC76" s="107"/>
      <c r="HD76" s="107"/>
      <c r="HE76" s="107"/>
      <c r="HF76" s="107"/>
      <c r="HG76" s="107"/>
      <c r="HH76" s="107"/>
      <c r="HI76" s="107"/>
      <c r="HJ76" s="107"/>
      <c r="HK76" s="107"/>
      <c r="HL76" s="107"/>
      <c r="HM76" s="107"/>
      <c r="HN76" s="107"/>
      <c r="HO76" s="108"/>
      <c r="HP76" s="106">
        <f>データ!$D$11</f>
        <v>42005</v>
      </c>
      <c r="HQ76" s="107"/>
      <c r="HR76" s="107"/>
      <c r="HS76" s="107"/>
      <c r="HT76" s="107"/>
      <c r="HU76" s="107"/>
      <c r="HV76" s="107"/>
      <c r="HW76" s="107"/>
      <c r="HX76" s="107"/>
      <c r="HY76" s="107"/>
      <c r="HZ76" s="107"/>
      <c r="IA76" s="107"/>
      <c r="IB76" s="107"/>
      <c r="IC76" s="107"/>
      <c r="ID76" s="108"/>
      <c r="IE76" s="106">
        <f>データ!$E$11</f>
        <v>42370</v>
      </c>
      <c r="IF76" s="107"/>
      <c r="IG76" s="107"/>
      <c r="IH76" s="107"/>
      <c r="II76" s="107"/>
      <c r="IJ76" s="107"/>
      <c r="IK76" s="107"/>
      <c r="IL76" s="107"/>
      <c r="IM76" s="107"/>
      <c r="IN76" s="107"/>
      <c r="IO76" s="107"/>
      <c r="IP76" s="107"/>
      <c r="IQ76" s="107"/>
      <c r="IR76" s="107"/>
      <c r="IS76" s="108"/>
      <c r="IT76" s="106">
        <f>データ!$F$11</f>
        <v>42736</v>
      </c>
      <c r="IU76" s="107"/>
      <c r="IV76" s="107"/>
      <c r="IW76" s="107"/>
      <c r="IX76" s="107"/>
      <c r="IY76" s="107"/>
      <c r="IZ76" s="107"/>
      <c r="JA76" s="107"/>
      <c r="JB76" s="107"/>
      <c r="JC76" s="107"/>
      <c r="JD76" s="107"/>
      <c r="JE76" s="107"/>
      <c r="JF76" s="107"/>
      <c r="JG76" s="107"/>
      <c r="JH76" s="10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06">
        <f>データ!$B$11</f>
        <v>41275</v>
      </c>
      <c r="KB76" s="107"/>
      <c r="KC76" s="107"/>
      <c r="KD76" s="107"/>
      <c r="KE76" s="107"/>
      <c r="KF76" s="107"/>
      <c r="KG76" s="107"/>
      <c r="KH76" s="107"/>
      <c r="KI76" s="107"/>
      <c r="KJ76" s="107"/>
      <c r="KK76" s="107"/>
      <c r="KL76" s="107"/>
      <c r="KM76" s="107"/>
      <c r="KN76" s="107"/>
      <c r="KO76" s="108"/>
      <c r="KP76" s="106">
        <f>データ!$C$11</f>
        <v>41640</v>
      </c>
      <c r="KQ76" s="107"/>
      <c r="KR76" s="107"/>
      <c r="KS76" s="107"/>
      <c r="KT76" s="107"/>
      <c r="KU76" s="107"/>
      <c r="KV76" s="107"/>
      <c r="KW76" s="107"/>
      <c r="KX76" s="107"/>
      <c r="KY76" s="107"/>
      <c r="KZ76" s="107"/>
      <c r="LA76" s="107"/>
      <c r="LB76" s="107"/>
      <c r="LC76" s="107"/>
      <c r="LD76" s="108"/>
      <c r="LE76" s="106">
        <f>データ!$D$11</f>
        <v>42005</v>
      </c>
      <c r="LF76" s="107"/>
      <c r="LG76" s="107"/>
      <c r="LH76" s="107"/>
      <c r="LI76" s="107"/>
      <c r="LJ76" s="107"/>
      <c r="LK76" s="107"/>
      <c r="LL76" s="107"/>
      <c r="LM76" s="107"/>
      <c r="LN76" s="107"/>
      <c r="LO76" s="107"/>
      <c r="LP76" s="107"/>
      <c r="LQ76" s="107"/>
      <c r="LR76" s="107"/>
      <c r="LS76" s="108"/>
      <c r="LT76" s="106">
        <f>データ!$E$11</f>
        <v>42370</v>
      </c>
      <c r="LU76" s="107"/>
      <c r="LV76" s="107"/>
      <c r="LW76" s="107"/>
      <c r="LX76" s="107"/>
      <c r="LY76" s="107"/>
      <c r="LZ76" s="107"/>
      <c r="MA76" s="107"/>
      <c r="MB76" s="107"/>
      <c r="MC76" s="107"/>
      <c r="MD76" s="107"/>
      <c r="ME76" s="107"/>
      <c r="MF76" s="107"/>
      <c r="MG76" s="107"/>
      <c r="MH76" s="108"/>
      <c r="MI76" s="106">
        <f>データ!$F$11</f>
        <v>42736</v>
      </c>
      <c r="MJ76" s="107"/>
      <c r="MK76" s="107"/>
      <c r="ML76" s="107"/>
      <c r="MM76" s="107"/>
      <c r="MN76" s="107"/>
      <c r="MO76" s="107"/>
      <c r="MP76" s="107"/>
      <c r="MQ76" s="107"/>
      <c r="MR76" s="107"/>
      <c r="MS76" s="107"/>
      <c r="MT76" s="107"/>
      <c r="MU76" s="107"/>
      <c r="MV76" s="107"/>
      <c r="MW76" s="108"/>
      <c r="MX76" s="4"/>
      <c r="MY76" s="4"/>
      <c r="MZ76" s="4"/>
      <c r="NA76" s="4"/>
      <c r="NB76" s="4"/>
      <c r="NC76" s="44"/>
      <c r="ND76" s="91"/>
      <c r="NE76" s="92"/>
      <c r="NF76" s="92"/>
      <c r="NG76" s="92"/>
      <c r="NH76" s="92"/>
      <c r="NI76" s="92"/>
      <c r="NJ76" s="92"/>
      <c r="NK76" s="92"/>
      <c r="NL76" s="92"/>
      <c r="NM76" s="92"/>
      <c r="NN76" s="92"/>
      <c r="NO76" s="92"/>
      <c r="NP76" s="92"/>
      <c r="NQ76" s="92"/>
      <c r="NR76" s="93"/>
    </row>
    <row r="77" spans="1:382" ht="13.5" customHeight="1" x14ac:dyDescent="0.15">
      <c r="A77" s="2"/>
      <c r="B77" s="22"/>
      <c r="C77" s="4"/>
      <c r="D77" s="4"/>
      <c r="E77" s="4"/>
      <c r="F77" s="4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100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1"/>
      <c r="FF77" s="101"/>
      <c r="FG77" s="101"/>
      <c r="FH77" s="101"/>
      <c r="FI77" s="101"/>
      <c r="FJ77" s="101"/>
      <c r="FK77" s="101"/>
      <c r="FL77" s="101"/>
      <c r="FM77" s="101"/>
      <c r="FN77" s="101"/>
      <c r="FO77" s="101"/>
      <c r="FP77" s="101"/>
      <c r="FQ77" s="101"/>
      <c r="FR77" s="101"/>
      <c r="FS77" s="101"/>
      <c r="FT77" s="101"/>
      <c r="FU77" s="101"/>
      <c r="FV77" s="101"/>
      <c r="FW77" s="102"/>
      <c r="FY77" s="4"/>
      <c r="FZ77" s="4"/>
      <c r="GA77" s="4"/>
      <c r="GB77" s="4"/>
      <c r="GC77" s="84" t="s">
        <v>27</v>
      </c>
      <c r="GD77" s="84"/>
      <c r="GE77" s="84"/>
      <c r="GF77" s="84"/>
      <c r="GG77" s="84"/>
      <c r="GH77" s="84"/>
      <c r="GI77" s="84"/>
      <c r="GJ77" s="84"/>
      <c r="GK77" s="84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4" t="s">
        <v>27</v>
      </c>
      <c r="JS77" s="84"/>
      <c r="JT77" s="84"/>
      <c r="JU77" s="84"/>
      <c r="JV77" s="84"/>
      <c r="JW77" s="84"/>
      <c r="JX77" s="84"/>
      <c r="JY77" s="84"/>
      <c r="JZ77" s="84"/>
      <c r="KA77" s="80">
        <f>データ!CZ7</f>
        <v>1117.9000000000001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959.5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793.3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593.79999999999995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349.2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91"/>
      <c r="NE77" s="92"/>
      <c r="NF77" s="92"/>
      <c r="NG77" s="92"/>
      <c r="NH77" s="92"/>
      <c r="NI77" s="92"/>
      <c r="NJ77" s="92"/>
      <c r="NK77" s="92"/>
      <c r="NL77" s="92"/>
      <c r="NM77" s="92"/>
      <c r="NN77" s="92"/>
      <c r="NO77" s="92"/>
      <c r="NP77" s="92"/>
      <c r="NQ77" s="92"/>
      <c r="NR77" s="93"/>
    </row>
    <row r="78" spans="1:382" ht="13.5" customHeight="1" x14ac:dyDescent="0.15">
      <c r="A78" s="2"/>
      <c r="B78" s="22"/>
      <c r="C78" s="4"/>
      <c r="D78" s="4"/>
      <c r="E78" s="4"/>
      <c r="F78" s="4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100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1"/>
      <c r="FF78" s="101"/>
      <c r="FG78" s="101"/>
      <c r="FH78" s="101"/>
      <c r="FI78" s="101"/>
      <c r="FJ78" s="101"/>
      <c r="FK78" s="101"/>
      <c r="FL78" s="101"/>
      <c r="FM78" s="101"/>
      <c r="FN78" s="101"/>
      <c r="FO78" s="101"/>
      <c r="FP78" s="101"/>
      <c r="FQ78" s="101"/>
      <c r="FR78" s="101"/>
      <c r="FS78" s="101"/>
      <c r="FT78" s="101"/>
      <c r="FU78" s="101"/>
      <c r="FV78" s="101"/>
      <c r="FW78" s="102"/>
      <c r="FY78" s="4"/>
      <c r="FZ78" s="4"/>
      <c r="GA78" s="4"/>
      <c r="GB78" s="4"/>
      <c r="GC78" s="84" t="s">
        <v>29</v>
      </c>
      <c r="GD78" s="84"/>
      <c r="GE78" s="84"/>
      <c r="GF78" s="84"/>
      <c r="GG78" s="84"/>
      <c r="GH78" s="84"/>
      <c r="GI78" s="84"/>
      <c r="GJ78" s="84"/>
      <c r="GK78" s="84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4" t="s">
        <v>29</v>
      </c>
      <c r="JS78" s="84"/>
      <c r="JT78" s="84"/>
      <c r="JU78" s="84"/>
      <c r="JV78" s="84"/>
      <c r="JW78" s="84"/>
      <c r="JX78" s="84"/>
      <c r="JY78" s="84"/>
      <c r="JZ78" s="84"/>
      <c r="KA78" s="80">
        <f>データ!DE7</f>
        <v>438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351.1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278.89999999999998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205.5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187.9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91"/>
      <c r="NE78" s="92"/>
      <c r="NF78" s="92"/>
      <c r="NG78" s="92"/>
      <c r="NH78" s="92"/>
      <c r="NI78" s="92"/>
      <c r="NJ78" s="92"/>
      <c r="NK78" s="92"/>
      <c r="NL78" s="92"/>
      <c r="NM78" s="92"/>
      <c r="NN78" s="92"/>
      <c r="NO78" s="92"/>
      <c r="NP78" s="92"/>
      <c r="NQ78" s="92"/>
      <c r="NR78" s="9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03"/>
      <c r="CW79" s="104"/>
      <c r="CX79" s="104"/>
      <c r="CY79" s="104"/>
      <c r="CZ79" s="104"/>
      <c r="DA79" s="104"/>
      <c r="DB79" s="104"/>
      <c r="DC79" s="104"/>
      <c r="DD79" s="104"/>
      <c r="DE79" s="104"/>
      <c r="DF79" s="104"/>
      <c r="DG79" s="104"/>
      <c r="DH79" s="104"/>
      <c r="DI79" s="104"/>
      <c r="DJ79" s="104"/>
      <c r="DK79" s="104"/>
      <c r="DL79" s="104"/>
      <c r="DM79" s="104"/>
      <c r="DN79" s="104"/>
      <c r="DO79" s="104"/>
      <c r="DP79" s="104"/>
      <c r="DQ79" s="104"/>
      <c r="DR79" s="104"/>
      <c r="DS79" s="104"/>
      <c r="DT79" s="104"/>
      <c r="DU79" s="104"/>
      <c r="DV79" s="104"/>
      <c r="DW79" s="104"/>
      <c r="DX79" s="104"/>
      <c r="DY79" s="104"/>
      <c r="DZ79" s="104"/>
      <c r="EA79" s="104"/>
      <c r="EB79" s="104"/>
      <c r="EC79" s="104"/>
      <c r="ED79" s="104"/>
      <c r="EE79" s="104"/>
      <c r="EF79" s="104"/>
      <c r="EG79" s="104"/>
      <c r="EH79" s="104"/>
      <c r="EI79" s="104"/>
      <c r="EJ79" s="104"/>
      <c r="EK79" s="104"/>
      <c r="EL79" s="104"/>
      <c r="EM79" s="104"/>
      <c r="EN79" s="104"/>
      <c r="EO79" s="104"/>
      <c r="EP79" s="104"/>
      <c r="EQ79" s="104"/>
      <c r="ER79" s="104"/>
      <c r="ES79" s="104"/>
      <c r="ET79" s="104"/>
      <c r="EU79" s="104"/>
      <c r="EV79" s="104"/>
      <c r="EW79" s="104"/>
      <c r="EX79" s="104"/>
      <c r="EY79" s="104"/>
      <c r="EZ79" s="104"/>
      <c r="FA79" s="104"/>
      <c r="FB79" s="104"/>
      <c r="FC79" s="104"/>
      <c r="FD79" s="104"/>
      <c r="FE79" s="104"/>
      <c r="FF79" s="104"/>
      <c r="FG79" s="104"/>
      <c r="FH79" s="104"/>
      <c r="FI79" s="104"/>
      <c r="FJ79" s="104"/>
      <c r="FK79" s="104"/>
      <c r="FL79" s="104"/>
      <c r="FM79" s="104"/>
      <c r="FN79" s="104"/>
      <c r="FO79" s="104"/>
      <c r="FP79" s="104"/>
      <c r="FQ79" s="104"/>
      <c r="FR79" s="104"/>
      <c r="FS79" s="104"/>
      <c r="FT79" s="104"/>
      <c r="FU79" s="104"/>
      <c r="FV79" s="104"/>
      <c r="FW79" s="10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91"/>
      <c r="NE79" s="92"/>
      <c r="NF79" s="92"/>
      <c r="NG79" s="92"/>
      <c r="NH79" s="92"/>
      <c r="NI79" s="92"/>
      <c r="NJ79" s="92"/>
      <c r="NK79" s="92"/>
      <c r="NL79" s="92"/>
      <c r="NM79" s="92"/>
      <c r="NN79" s="92"/>
      <c r="NO79" s="92"/>
      <c r="NP79" s="92"/>
      <c r="NQ79" s="92"/>
      <c r="NR79" s="9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83" t="s">
        <v>41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83" t="s">
        <v>42</v>
      </c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4"/>
      <c r="JN80" s="4"/>
      <c r="JO80" s="4"/>
      <c r="JP80" s="83" t="s">
        <v>43</v>
      </c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24"/>
      <c r="NA80" s="24"/>
      <c r="NB80" s="23"/>
      <c r="NC80" s="2"/>
      <c r="ND80" s="91"/>
      <c r="NE80" s="92"/>
      <c r="NF80" s="92"/>
      <c r="NG80" s="92"/>
      <c r="NH80" s="92"/>
      <c r="NI80" s="92"/>
      <c r="NJ80" s="92"/>
      <c r="NK80" s="92"/>
      <c r="NL80" s="92"/>
      <c r="NM80" s="92"/>
      <c r="NN80" s="92"/>
      <c r="NO80" s="92"/>
      <c r="NP80" s="92"/>
      <c r="NQ80" s="92"/>
      <c r="NR80" s="9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4"/>
      <c r="JN81" s="4"/>
      <c r="JO81" s="4"/>
      <c r="JP81" s="83"/>
      <c r="JQ81" s="83"/>
      <c r="JR81" s="83"/>
      <c r="JS81" s="83"/>
      <c r="JT81" s="83"/>
      <c r="JU81" s="83"/>
      <c r="JV81" s="83"/>
      <c r="JW81" s="83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24"/>
      <c r="NA81" s="24"/>
      <c r="NB81" s="23"/>
      <c r="NC81" s="2"/>
      <c r="ND81" s="91"/>
      <c r="NE81" s="92"/>
      <c r="NF81" s="92"/>
      <c r="NG81" s="92"/>
      <c r="NH81" s="92"/>
      <c r="NI81" s="92"/>
      <c r="NJ81" s="92"/>
      <c r="NK81" s="92"/>
      <c r="NL81" s="92"/>
      <c r="NM81" s="92"/>
      <c r="NN81" s="92"/>
      <c r="NO81" s="92"/>
      <c r="NP81" s="92"/>
      <c r="NQ81" s="92"/>
      <c r="NR81" s="9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94"/>
      <c r="NE82" s="95"/>
      <c r="NF82" s="95"/>
      <c r="NG82" s="95"/>
      <c r="NH82" s="95"/>
      <c r="NI82" s="95"/>
      <c r="NJ82" s="95"/>
      <c r="NK82" s="95"/>
      <c r="NL82" s="95"/>
      <c r="NM82" s="95"/>
      <c r="NN82" s="95"/>
      <c r="NO82" s="95"/>
      <c r="NP82" s="95"/>
      <c r="NQ82" s="95"/>
      <c r="NR82" s="96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FYe1l6Ap7wLPSOM8ncTd9NCFJvMCNWo/H0oA4nGNYqh9tMbp+O4Hh8Vd1h1ZcTxLvG6dlkEDe968ujBHBxfQBA==" saltValue="DbFqXBRB4OOY3g+5tU2SAw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>
      <selection activeCell="A14" sqref="A14"/>
    </sheetView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70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71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72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73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74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75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76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77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78</v>
      </c>
      <c r="CN4" s="150" t="s">
        <v>79</v>
      </c>
      <c r="CO4" s="141" t="s">
        <v>80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81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82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109</v>
      </c>
      <c r="AK5" s="59" t="s">
        <v>110</v>
      </c>
      <c r="AL5" s="59" t="s">
        <v>111</v>
      </c>
      <c r="AM5" s="59" t="s">
        <v>101</v>
      </c>
      <c r="AN5" s="59" t="s">
        <v>102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112</v>
      </c>
      <c r="AV5" s="59" t="s">
        <v>113</v>
      </c>
      <c r="AW5" s="59" t="s">
        <v>100</v>
      </c>
      <c r="AX5" s="59" t="s">
        <v>114</v>
      </c>
      <c r="AY5" s="59" t="s">
        <v>102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98</v>
      </c>
      <c r="BG5" s="59" t="s">
        <v>99</v>
      </c>
      <c r="BH5" s="59" t="s">
        <v>115</v>
      </c>
      <c r="BI5" s="59" t="s">
        <v>116</v>
      </c>
      <c r="BJ5" s="59" t="s">
        <v>117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98</v>
      </c>
      <c r="BR5" s="59" t="s">
        <v>110</v>
      </c>
      <c r="BS5" s="59" t="s">
        <v>100</v>
      </c>
      <c r="BT5" s="59" t="s">
        <v>101</v>
      </c>
      <c r="BU5" s="59" t="s">
        <v>102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98</v>
      </c>
      <c r="CC5" s="59" t="s">
        <v>113</v>
      </c>
      <c r="CD5" s="59" t="s">
        <v>100</v>
      </c>
      <c r="CE5" s="59" t="s">
        <v>101</v>
      </c>
      <c r="CF5" s="59" t="s">
        <v>102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1"/>
      <c r="CN5" s="151"/>
      <c r="CO5" s="59" t="s">
        <v>118</v>
      </c>
      <c r="CP5" s="59" t="s">
        <v>99</v>
      </c>
      <c r="CQ5" s="59" t="s">
        <v>119</v>
      </c>
      <c r="CR5" s="59" t="s">
        <v>114</v>
      </c>
      <c r="CS5" s="59" t="s">
        <v>102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98</v>
      </c>
      <c r="DA5" s="59" t="s">
        <v>113</v>
      </c>
      <c r="DB5" s="59" t="s">
        <v>119</v>
      </c>
      <c r="DC5" s="59" t="s">
        <v>101</v>
      </c>
      <c r="DD5" s="59" t="s">
        <v>102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109</v>
      </c>
      <c r="DL5" s="59" t="s">
        <v>99</v>
      </c>
      <c r="DM5" s="59" t="s">
        <v>111</v>
      </c>
      <c r="DN5" s="59" t="s">
        <v>101</v>
      </c>
      <c r="DO5" s="59" t="s">
        <v>102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 x14ac:dyDescent="0.15">
      <c r="A6" s="49" t="s">
        <v>120</v>
      </c>
      <c r="B6" s="60">
        <f>B8</f>
        <v>2017</v>
      </c>
      <c r="C6" s="60">
        <f t="shared" ref="C6:X6" si="1">C8</f>
        <v>141003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4</v>
      </c>
      <c r="H6" s="60" t="str">
        <f>SUBSTITUTE(H8,"　","")</f>
        <v>神奈川県横浜市</v>
      </c>
      <c r="I6" s="60" t="str">
        <f t="shared" si="1"/>
        <v>山下町地下駐車場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地下式</v>
      </c>
      <c r="R6" s="63">
        <f t="shared" si="1"/>
        <v>17</v>
      </c>
      <c r="S6" s="62" t="str">
        <f t="shared" si="1"/>
        <v>駅</v>
      </c>
      <c r="T6" s="62" t="str">
        <f t="shared" si="1"/>
        <v>無</v>
      </c>
      <c r="U6" s="63">
        <f t="shared" si="1"/>
        <v>10580</v>
      </c>
      <c r="V6" s="63">
        <f t="shared" si="1"/>
        <v>193</v>
      </c>
      <c r="W6" s="63">
        <f t="shared" si="1"/>
        <v>500</v>
      </c>
      <c r="X6" s="62" t="str">
        <f t="shared" si="1"/>
        <v>導入なし</v>
      </c>
      <c r="Y6" s="64">
        <f>IF(Y8="-",NA(),Y8)</f>
        <v>41.7</v>
      </c>
      <c r="Z6" s="64">
        <f t="shared" ref="Z6:AH6" si="2">IF(Z8="-",NA(),Z8)</f>
        <v>43.9</v>
      </c>
      <c r="AA6" s="64">
        <f t="shared" si="2"/>
        <v>46.2</v>
      </c>
      <c r="AB6" s="64">
        <f t="shared" si="2"/>
        <v>49.5</v>
      </c>
      <c r="AC6" s="64">
        <f t="shared" si="2"/>
        <v>35.799999999999997</v>
      </c>
      <c r="AD6" s="64">
        <f t="shared" si="2"/>
        <v>104.2</v>
      </c>
      <c r="AE6" s="64">
        <f t="shared" si="2"/>
        <v>110.9</v>
      </c>
      <c r="AF6" s="64">
        <f t="shared" si="2"/>
        <v>113.4</v>
      </c>
      <c r="AG6" s="64">
        <f t="shared" si="2"/>
        <v>191.4</v>
      </c>
      <c r="AH6" s="64">
        <f t="shared" si="2"/>
        <v>141.30000000000001</v>
      </c>
      <c r="AI6" s="61" t="str">
        <f>IF(AI8="-","",IF(AI8="-","【-】","【"&amp;SUBSTITUTE(TEXT(AI8,"#,##0.0"),"-","△")&amp;"】"))</f>
        <v>【319.1】</v>
      </c>
      <c r="AJ6" s="64">
        <f>IF(AJ8="-",NA(),AJ8)</f>
        <v>8.3000000000000007</v>
      </c>
      <c r="AK6" s="64">
        <f t="shared" ref="AK6:AS6" si="3">IF(AK8="-",NA(),AK8)</f>
        <v>7.4</v>
      </c>
      <c r="AL6" s="64">
        <f t="shared" si="3"/>
        <v>5.4</v>
      </c>
      <c r="AM6" s="64">
        <f t="shared" si="3"/>
        <v>4.2</v>
      </c>
      <c r="AN6" s="64">
        <f t="shared" si="3"/>
        <v>2.8</v>
      </c>
      <c r="AO6" s="64">
        <f t="shared" si="3"/>
        <v>11.6</v>
      </c>
      <c r="AP6" s="64">
        <f t="shared" si="3"/>
        <v>10</v>
      </c>
      <c r="AQ6" s="64">
        <f t="shared" si="3"/>
        <v>9.5</v>
      </c>
      <c r="AR6" s="64">
        <f t="shared" si="3"/>
        <v>15.1</v>
      </c>
      <c r="AS6" s="64">
        <f t="shared" si="3"/>
        <v>15</v>
      </c>
      <c r="AT6" s="61" t="str">
        <f>IF(AT8="-","",IF(AT8="-","【-】","【"&amp;SUBSTITUTE(TEXT(AT8,"#,##0.0"),"-","△")&amp;"】"))</f>
        <v>【5.6】</v>
      </c>
      <c r="AU6" s="65">
        <f>IF(AU8="-",NA(),AU8)</f>
        <v>302</v>
      </c>
      <c r="AV6" s="65">
        <f t="shared" ref="AV6:BD6" si="4">IF(AV8="-",NA(),AV8)</f>
        <v>255</v>
      </c>
      <c r="AW6" s="65">
        <f t="shared" si="4"/>
        <v>199</v>
      </c>
      <c r="AX6" s="65">
        <f t="shared" si="4"/>
        <v>150</v>
      </c>
      <c r="AY6" s="65">
        <f t="shared" si="4"/>
        <v>116</v>
      </c>
      <c r="AZ6" s="65">
        <f t="shared" si="4"/>
        <v>247</v>
      </c>
      <c r="BA6" s="65">
        <f t="shared" si="4"/>
        <v>202</v>
      </c>
      <c r="BB6" s="65">
        <f t="shared" si="4"/>
        <v>177</v>
      </c>
      <c r="BC6" s="65">
        <f t="shared" si="4"/>
        <v>145</v>
      </c>
      <c r="BD6" s="65">
        <f t="shared" si="4"/>
        <v>108</v>
      </c>
      <c r="BE6" s="63" t="str">
        <f>IF(BE8="-","",IF(BE8="-","【-】","【"&amp;SUBSTITUTE(TEXT(BE8,"#,##0"),"-","△")&amp;"】"))</f>
        <v>【37】</v>
      </c>
      <c r="BF6" s="64">
        <f>IF(BF8="-",NA(),BF8)</f>
        <v>33.1</v>
      </c>
      <c r="BG6" s="64">
        <f t="shared" ref="BG6:BO6" si="5">IF(BG8="-",NA(),BG8)</f>
        <v>29</v>
      </c>
      <c r="BH6" s="64">
        <f t="shared" si="5"/>
        <v>-19.899999999999999</v>
      </c>
      <c r="BI6" s="64">
        <f t="shared" si="5"/>
        <v>-33.700000000000003</v>
      </c>
      <c r="BJ6" s="64">
        <f t="shared" si="5"/>
        <v>33.4</v>
      </c>
      <c r="BK6" s="64">
        <f t="shared" si="5"/>
        <v>18.3</v>
      </c>
      <c r="BL6" s="64">
        <f t="shared" si="5"/>
        <v>18.2</v>
      </c>
      <c r="BM6" s="64">
        <f t="shared" si="5"/>
        <v>17.5</v>
      </c>
      <c r="BN6" s="64">
        <f t="shared" si="5"/>
        <v>14.3</v>
      </c>
      <c r="BO6" s="64">
        <f t="shared" si="5"/>
        <v>11.8</v>
      </c>
      <c r="BP6" s="61" t="str">
        <f>IF(BP8="-","",IF(BP8="-","【-】","【"&amp;SUBSTITUTE(TEXT(BP8,"#,##0.0"),"-","△")&amp;"】"))</f>
        <v>【26.4】</v>
      </c>
      <c r="BQ6" s="65">
        <f>IF(BQ8="-",NA(),BQ8)</f>
        <v>23790</v>
      </c>
      <c r="BR6" s="65">
        <f t="shared" ref="BR6:BZ6" si="6">IF(BR8="-",NA(),BR8)</f>
        <v>20857</v>
      </c>
      <c r="BS6" s="65">
        <f t="shared" si="6"/>
        <v>2018</v>
      </c>
      <c r="BT6" s="65">
        <f t="shared" si="6"/>
        <v>-3092</v>
      </c>
      <c r="BU6" s="65">
        <f t="shared" si="6"/>
        <v>28462</v>
      </c>
      <c r="BV6" s="65">
        <f t="shared" si="6"/>
        <v>31473</v>
      </c>
      <c r="BW6" s="65">
        <f t="shared" si="6"/>
        <v>37843</v>
      </c>
      <c r="BX6" s="65">
        <f t="shared" si="6"/>
        <v>36318</v>
      </c>
      <c r="BY6" s="65">
        <f t="shared" si="6"/>
        <v>37745</v>
      </c>
      <c r="BZ6" s="65">
        <f t="shared" si="6"/>
        <v>35151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121</v>
      </c>
      <c r="CM6" s="63">
        <f t="shared" ref="CM6:CN6" si="7">CM8</f>
        <v>0</v>
      </c>
      <c r="CN6" s="63">
        <f t="shared" si="7"/>
        <v>330350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122</v>
      </c>
      <c r="CZ6" s="64">
        <f>IF(CZ8="-",NA(),CZ8)</f>
        <v>1117.9000000000001</v>
      </c>
      <c r="DA6" s="64">
        <f t="shared" ref="DA6:DI6" si="8">IF(DA8="-",NA(),DA8)</f>
        <v>959.5</v>
      </c>
      <c r="DB6" s="64">
        <f t="shared" si="8"/>
        <v>793.3</v>
      </c>
      <c r="DC6" s="64">
        <f t="shared" si="8"/>
        <v>593.79999999999995</v>
      </c>
      <c r="DD6" s="64">
        <f t="shared" si="8"/>
        <v>349.2</v>
      </c>
      <c r="DE6" s="64">
        <f t="shared" si="8"/>
        <v>438</v>
      </c>
      <c r="DF6" s="64">
        <f t="shared" si="8"/>
        <v>351.1</v>
      </c>
      <c r="DG6" s="64">
        <f t="shared" si="8"/>
        <v>278.89999999999998</v>
      </c>
      <c r="DH6" s="64">
        <f t="shared" si="8"/>
        <v>205.5</v>
      </c>
      <c r="DI6" s="64">
        <f t="shared" si="8"/>
        <v>187.9</v>
      </c>
      <c r="DJ6" s="61" t="str">
        <f>IF(DJ8="-","",IF(DJ8="-","【-】","【"&amp;SUBSTITUTE(TEXT(DJ8,"#,##0.0"),"-","△")&amp;"】"))</f>
        <v>【120.3】</v>
      </c>
      <c r="DK6" s="64">
        <f>IF(DK8="-",NA(),DK8)</f>
        <v>83.4</v>
      </c>
      <c r="DL6" s="64">
        <f t="shared" ref="DL6:DT6" si="9">IF(DL8="-",NA(),DL8)</f>
        <v>79.8</v>
      </c>
      <c r="DM6" s="64">
        <f t="shared" si="9"/>
        <v>81.3</v>
      </c>
      <c r="DN6" s="64">
        <f t="shared" si="9"/>
        <v>86</v>
      </c>
      <c r="DO6" s="64">
        <f t="shared" si="9"/>
        <v>90.2</v>
      </c>
      <c r="DP6" s="64">
        <f t="shared" si="9"/>
        <v>189.3</v>
      </c>
      <c r="DQ6" s="64">
        <f t="shared" si="9"/>
        <v>182.5</v>
      </c>
      <c r="DR6" s="64">
        <f t="shared" si="9"/>
        <v>185.2</v>
      </c>
      <c r="DS6" s="64">
        <f t="shared" si="9"/>
        <v>184.1</v>
      </c>
      <c r="DT6" s="64">
        <f t="shared" si="9"/>
        <v>186.8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123</v>
      </c>
      <c r="B7" s="60">
        <f t="shared" ref="B7:X7" si="10">B8</f>
        <v>2017</v>
      </c>
      <c r="C7" s="60">
        <f t="shared" si="10"/>
        <v>141003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4</v>
      </c>
      <c r="H7" s="60" t="str">
        <f t="shared" si="10"/>
        <v>神奈川県　横浜市</v>
      </c>
      <c r="I7" s="60" t="str">
        <f t="shared" si="10"/>
        <v>山下町地下駐車場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地下式</v>
      </c>
      <c r="R7" s="63">
        <f t="shared" si="10"/>
        <v>17</v>
      </c>
      <c r="S7" s="62" t="str">
        <f t="shared" si="10"/>
        <v>駅</v>
      </c>
      <c r="T7" s="62" t="str">
        <f t="shared" si="10"/>
        <v>無</v>
      </c>
      <c r="U7" s="63">
        <f t="shared" si="10"/>
        <v>10580</v>
      </c>
      <c r="V7" s="63">
        <f t="shared" si="10"/>
        <v>193</v>
      </c>
      <c r="W7" s="63">
        <f t="shared" si="10"/>
        <v>500</v>
      </c>
      <c r="X7" s="62" t="str">
        <f t="shared" si="10"/>
        <v>導入なし</v>
      </c>
      <c r="Y7" s="64">
        <f>Y8</f>
        <v>41.7</v>
      </c>
      <c r="Z7" s="64">
        <f t="shared" ref="Z7:AH7" si="11">Z8</f>
        <v>43.9</v>
      </c>
      <c r="AA7" s="64">
        <f t="shared" si="11"/>
        <v>46.2</v>
      </c>
      <c r="AB7" s="64">
        <f t="shared" si="11"/>
        <v>49.5</v>
      </c>
      <c r="AC7" s="64">
        <f t="shared" si="11"/>
        <v>35.799999999999997</v>
      </c>
      <c r="AD7" s="64">
        <f t="shared" si="11"/>
        <v>104.2</v>
      </c>
      <c r="AE7" s="64">
        <f t="shared" si="11"/>
        <v>110.9</v>
      </c>
      <c r="AF7" s="64">
        <f t="shared" si="11"/>
        <v>113.4</v>
      </c>
      <c r="AG7" s="64">
        <f t="shared" si="11"/>
        <v>191.4</v>
      </c>
      <c r="AH7" s="64">
        <f t="shared" si="11"/>
        <v>141.30000000000001</v>
      </c>
      <c r="AI7" s="61"/>
      <c r="AJ7" s="64">
        <f>AJ8</f>
        <v>8.3000000000000007</v>
      </c>
      <c r="AK7" s="64">
        <f t="shared" ref="AK7:AS7" si="12">AK8</f>
        <v>7.4</v>
      </c>
      <c r="AL7" s="64">
        <f t="shared" si="12"/>
        <v>5.4</v>
      </c>
      <c r="AM7" s="64">
        <f t="shared" si="12"/>
        <v>4.2</v>
      </c>
      <c r="AN7" s="64">
        <f t="shared" si="12"/>
        <v>2.8</v>
      </c>
      <c r="AO7" s="64">
        <f t="shared" si="12"/>
        <v>11.6</v>
      </c>
      <c r="AP7" s="64">
        <f t="shared" si="12"/>
        <v>10</v>
      </c>
      <c r="AQ7" s="64">
        <f t="shared" si="12"/>
        <v>9.5</v>
      </c>
      <c r="AR7" s="64">
        <f t="shared" si="12"/>
        <v>15.1</v>
      </c>
      <c r="AS7" s="64">
        <f t="shared" si="12"/>
        <v>15</v>
      </c>
      <c r="AT7" s="61"/>
      <c r="AU7" s="65">
        <f>AU8</f>
        <v>302</v>
      </c>
      <c r="AV7" s="65">
        <f t="shared" ref="AV7:BD7" si="13">AV8</f>
        <v>255</v>
      </c>
      <c r="AW7" s="65">
        <f t="shared" si="13"/>
        <v>199</v>
      </c>
      <c r="AX7" s="65">
        <f t="shared" si="13"/>
        <v>150</v>
      </c>
      <c r="AY7" s="65">
        <f t="shared" si="13"/>
        <v>116</v>
      </c>
      <c r="AZ7" s="65">
        <f t="shared" si="13"/>
        <v>247</v>
      </c>
      <c r="BA7" s="65">
        <f t="shared" si="13"/>
        <v>202</v>
      </c>
      <c r="BB7" s="65">
        <f t="shared" si="13"/>
        <v>177</v>
      </c>
      <c r="BC7" s="65">
        <f t="shared" si="13"/>
        <v>145</v>
      </c>
      <c r="BD7" s="65">
        <f t="shared" si="13"/>
        <v>108</v>
      </c>
      <c r="BE7" s="63"/>
      <c r="BF7" s="64">
        <f>BF8</f>
        <v>33.1</v>
      </c>
      <c r="BG7" s="64">
        <f t="shared" ref="BG7:BO7" si="14">BG8</f>
        <v>29</v>
      </c>
      <c r="BH7" s="64">
        <f t="shared" si="14"/>
        <v>-19.899999999999999</v>
      </c>
      <c r="BI7" s="64">
        <f t="shared" si="14"/>
        <v>-33.700000000000003</v>
      </c>
      <c r="BJ7" s="64">
        <f t="shared" si="14"/>
        <v>33.4</v>
      </c>
      <c r="BK7" s="64">
        <f t="shared" si="14"/>
        <v>18.3</v>
      </c>
      <c r="BL7" s="64">
        <f t="shared" si="14"/>
        <v>18.2</v>
      </c>
      <c r="BM7" s="64">
        <f t="shared" si="14"/>
        <v>17.5</v>
      </c>
      <c r="BN7" s="64">
        <f t="shared" si="14"/>
        <v>14.3</v>
      </c>
      <c r="BO7" s="64">
        <f t="shared" si="14"/>
        <v>11.8</v>
      </c>
      <c r="BP7" s="61"/>
      <c r="BQ7" s="65">
        <f>BQ8</f>
        <v>23790</v>
      </c>
      <c r="BR7" s="65">
        <f t="shared" ref="BR7:BZ7" si="15">BR8</f>
        <v>20857</v>
      </c>
      <c r="BS7" s="65">
        <f t="shared" si="15"/>
        <v>2018</v>
      </c>
      <c r="BT7" s="65">
        <f t="shared" si="15"/>
        <v>-3092</v>
      </c>
      <c r="BU7" s="65">
        <f t="shared" si="15"/>
        <v>28462</v>
      </c>
      <c r="BV7" s="65">
        <f t="shared" si="15"/>
        <v>31473</v>
      </c>
      <c r="BW7" s="65">
        <f t="shared" si="15"/>
        <v>37843</v>
      </c>
      <c r="BX7" s="65">
        <f t="shared" si="15"/>
        <v>36318</v>
      </c>
      <c r="BY7" s="65">
        <f t="shared" si="15"/>
        <v>37745</v>
      </c>
      <c r="BZ7" s="65">
        <f t="shared" si="15"/>
        <v>35151</v>
      </c>
      <c r="CA7" s="63"/>
      <c r="CB7" s="64" t="s">
        <v>124</v>
      </c>
      <c r="CC7" s="64" t="s">
        <v>124</v>
      </c>
      <c r="CD7" s="64" t="s">
        <v>124</v>
      </c>
      <c r="CE7" s="64" t="s">
        <v>124</v>
      </c>
      <c r="CF7" s="64" t="s">
        <v>124</v>
      </c>
      <c r="CG7" s="64" t="s">
        <v>124</v>
      </c>
      <c r="CH7" s="64" t="s">
        <v>124</v>
      </c>
      <c r="CI7" s="64" t="s">
        <v>124</v>
      </c>
      <c r="CJ7" s="64" t="s">
        <v>124</v>
      </c>
      <c r="CK7" s="64" t="s">
        <v>125</v>
      </c>
      <c r="CL7" s="61"/>
      <c r="CM7" s="63">
        <f>CM8</f>
        <v>0</v>
      </c>
      <c r="CN7" s="63">
        <f>CN8</f>
        <v>330350</v>
      </c>
      <c r="CO7" s="64" t="s">
        <v>124</v>
      </c>
      <c r="CP7" s="64" t="s">
        <v>124</v>
      </c>
      <c r="CQ7" s="64" t="s">
        <v>124</v>
      </c>
      <c r="CR7" s="64" t="s">
        <v>124</v>
      </c>
      <c r="CS7" s="64" t="s">
        <v>124</v>
      </c>
      <c r="CT7" s="64" t="s">
        <v>124</v>
      </c>
      <c r="CU7" s="64" t="s">
        <v>124</v>
      </c>
      <c r="CV7" s="64" t="s">
        <v>124</v>
      </c>
      <c r="CW7" s="64" t="s">
        <v>124</v>
      </c>
      <c r="CX7" s="64" t="s">
        <v>122</v>
      </c>
      <c r="CY7" s="61"/>
      <c r="CZ7" s="64">
        <f>CZ8</f>
        <v>1117.9000000000001</v>
      </c>
      <c r="DA7" s="64">
        <f t="shared" ref="DA7:DI7" si="16">DA8</f>
        <v>959.5</v>
      </c>
      <c r="DB7" s="64">
        <f t="shared" si="16"/>
        <v>793.3</v>
      </c>
      <c r="DC7" s="64">
        <f t="shared" si="16"/>
        <v>593.79999999999995</v>
      </c>
      <c r="DD7" s="64">
        <f t="shared" si="16"/>
        <v>349.2</v>
      </c>
      <c r="DE7" s="64">
        <f t="shared" si="16"/>
        <v>438</v>
      </c>
      <c r="DF7" s="64">
        <f t="shared" si="16"/>
        <v>351.1</v>
      </c>
      <c r="DG7" s="64">
        <f t="shared" si="16"/>
        <v>278.89999999999998</v>
      </c>
      <c r="DH7" s="64">
        <f t="shared" si="16"/>
        <v>205.5</v>
      </c>
      <c r="DI7" s="64">
        <f t="shared" si="16"/>
        <v>187.9</v>
      </c>
      <c r="DJ7" s="61"/>
      <c r="DK7" s="64">
        <f>DK8</f>
        <v>83.4</v>
      </c>
      <c r="DL7" s="64">
        <f t="shared" ref="DL7:DT7" si="17">DL8</f>
        <v>79.8</v>
      </c>
      <c r="DM7" s="64">
        <f t="shared" si="17"/>
        <v>81.3</v>
      </c>
      <c r="DN7" s="64">
        <f t="shared" si="17"/>
        <v>86</v>
      </c>
      <c r="DO7" s="64">
        <f t="shared" si="17"/>
        <v>90.2</v>
      </c>
      <c r="DP7" s="64">
        <f t="shared" si="17"/>
        <v>189.3</v>
      </c>
      <c r="DQ7" s="64">
        <f t="shared" si="17"/>
        <v>182.5</v>
      </c>
      <c r="DR7" s="64">
        <f t="shared" si="17"/>
        <v>185.2</v>
      </c>
      <c r="DS7" s="64">
        <f t="shared" si="17"/>
        <v>184.1</v>
      </c>
      <c r="DT7" s="64">
        <f t="shared" si="17"/>
        <v>186.8</v>
      </c>
      <c r="DU7" s="61"/>
    </row>
    <row r="8" spans="1:125" s="66" customFormat="1" x14ac:dyDescent="0.15">
      <c r="A8" s="49"/>
      <c r="B8" s="67">
        <v>2017</v>
      </c>
      <c r="C8" s="67">
        <v>141003</v>
      </c>
      <c r="D8" s="67">
        <v>47</v>
      </c>
      <c r="E8" s="67">
        <v>14</v>
      </c>
      <c r="F8" s="67">
        <v>0</v>
      </c>
      <c r="G8" s="67">
        <v>4</v>
      </c>
      <c r="H8" s="67" t="s">
        <v>126</v>
      </c>
      <c r="I8" s="67" t="s">
        <v>127</v>
      </c>
      <c r="J8" s="67" t="s">
        <v>128</v>
      </c>
      <c r="K8" s="67" t="s">
        <v>129</v>
      </c>
      <c r="L8" s="67" t="s">
        <v>130</v>
      </c>
      <c r="M8" s="67" t="s">
        <v>131</v>
      </c>
      <c r="N8" s="67" t="s">
        <v>132</v>
      </c>
      <c r="O8" s="68" t="s">
        <v>133</v>
      </c>
      <c r="P8" s="69" t="s">
        <v>134</v>
      </c>
      <c r="Q8" s="69" t="s">
        <v>135</v>
      </c>
      <c r="R8" s="70">
        <v>17</v>
      </c>
      <c r="S8" s="69" t="s">
        <v>136</v>
      </c>
      <c r="T8" s="69" t="s">
        <v>137</v>
      </c>
      <c r="U8" s="70">
        <v>10580</v>
      </c>
      <c r="V8" s="70">
        <v>193</v>
      </c>
      <c r="W8" s="70">
        <v>500</v>
      </c>
      <c r="X8" s="69" t="s">
        <v>138</v>
      </c>
      <c r="Y8" s="71">
        <v>41.7</v>
      </c>
      <c r="Z8" s="71">
        <v>43.9</v>
      </c>
      <c r="AA8" s="71">
        <v>46.2</v>
      </c>
      <c r="AB8" s="71">
        <v>49.5</v>
      </c>
      <c r="AC8" s="71">
        <v>35.799999999999997</v>
      </c>
      <c r="AD8" s="71">
        <v>104.2</v>
      </c>
      <c r="AE8" s="71">
        <v>110.9</v>
      </c>
      <c r="AF8" s="71">
        <v>113.4</v>
      </c>
      <c r="AG8" s="71">
        <v>191.4</v>
      </c>
      <c r="AH8" s="71">
        <v>141.30000000000001</v>
      </c>
      <c r="AI8" s="68">
        <v>319.10000000000002</v>
      </c>
      <c r="AJ8" s="71">
        <v>8.3000000000000007</v>
      </c>
      <c r="AK8" s="71">
        <v>7.4</v>
      </c>
      <c r="AL8" s="71">
        <v>5.4</v>
      </c>
      <c r="AM8" s="71">
        <v>4.2</v>
      </c>
      <c r="AN8" s="71">
        <v>2.8</v>
      </c>
      <c r="AO8" s="71">
        <v>11.6</v>
      </c>
      <c r="AP8" s="71">
        <v>10</v>
      </c>
      <c r="AQ8" s="71">
        <v>9.5</v>
      </c>
      <c r="AR8" s="71">
        <v>15.1</v>
      </c>
      <c r="AS8" s="71">
        <v>15</v>
      </c>
      <c r="AT8" s="68">
        <v>5.6</v>
      </c>
      <c r="AU8" s="72">
        <v>302</v>
      </c>
      <c r="AV8" s="72">
        <v>255</v>
      </c>
      <c r="AW8" s="72">
        <v>199</v>
      </c>
      <c r="AX8" s="72">
        <v>150</v>
      </c>
      <c r="AY8" s="72">
        <v>116</v>
      </c>
      <c r="AZ8" s="72">
        <v>247</v>
      </c>
      <c r="BA8" s="72">
        <v>202</v>
      </c>
      <c r="BB8" s="72">
        <v>177</v>
      </c>
      <c r="BC8" s="72">
        <v>145</v>
      </c>
      <c r="BD8" s="72">
        <v>108</v>
      </c>
      <c r="BE8" s="72">
        <v>37</v>
      </c>
      <c r="BF8" s="71">
        <v>33.1</v>
      </c>
      <c r="BG8" s="71">
        <v>29</v>
      </c>
      <c r="BH8" s="71">
        <v>-19.899999999999999</v>
      </c>
      <c r="BI8" s="71">
        <v>-33.700000000000003</v>
      </c>
      <c r="BJ8" s="71">
        <v>33.4</v>
      </c>
      <c r="BK8" s="71">
        <v>18.3</v>
      </c>
      <c r="BL8" s="71">
        <v>18.2</v>
      </c>
      <c r="BM8" s="71">
        <v>17.5</v>
      </c>
      <c r="BN8" s="71">
        <v>14.3</v>
      </c>
      <c r="BO8" s="71">
        <v>11.8</v>
      </c>
      <c r="BP8" s="68">
        <v>26.4</v>
      </c>
      <c r="BQ8" s="72">
        <v>23790</v>
      </c>
      <c r="BR8" s="72">
        <v>20857</v>
      </c>
      <c r="BS8" s="72">
        <v>2018</v>
      </c>
      <c r="BT8" s="73">
        <v>-3092</v>
      </c>
      <c r="BU8" s="73">
        <v>28462</v>
      </c>
      <c r="BV8" s="72">
        <v>31473</v>
      </c>
      <c r="BW8" s="72">
        <v>37843</v>
      </c>
      <c r="BX8" s="72">
        <v>36318</v>
      </c>
      <c r="BY8" s="72">
        <v>37745</v>
      </c>
      <c r="BZ8" s="72">
        <v>35151</v>
      </c>
      <c r="CA8" s="70">
        <v>15069</v>
      </c>
      <c r="CB8" s="71" t="s">
        <v>130</v>
      </c>
      <c r="CC8" s="71" t="s">
        <v>130</v>
      </c>
      <c r="CD8" s="71" t="s">
        <v>130</v>
      </c>
      <c r="CE8" s="71" t="s">
        <v>130</v>
      </c>
      <c r="CF8" s="71" t="s">
        <v>130</v>
      </c>
      <c r="CG8" s="71" t="s">
        <v>130</v>
      </c>
      <c r="CH8" s="71" t="s">
        <v>130</v>
      </c>
      <c r="CI8" s="71" t="s">
        <v>130</v>
      </c>
      <c r="CJ8" s="71" t="s">
        <v>130</v>
      </c>
      <c r="CK8" s="71" t="s">
        <v>130</v>
      </c>
      <c r="CL8" s="68" t="s">
        <v>130</v>
      </c>
      <c r="CM8" s="70">
        <v>0</v>
      </c>
      <c r="CN8" s="70">
        <v>330350</v>
      </c>
      <c r="CO8" s="71" t="s">
        <v>130</v>
      </c>
      <c r="CP8" s="71" t="s">
        <v>130</v>
      </c>
      <c r="CQ8" s="71" t="s">
        <v>130</v>
      </c>
      <c r="CR8" s="71" t="s">
        <v>130</v>
      </c>
      <c r="CS8" s="71" t="s">
        <v>130</v>
      </c>
      <c r="CT8" s="71" t="s">
        <v>130</v>
      </c>
      <c r="CU8" s="71" t="s">
        <v>130</v>
      </c>
      <c r="CV8" s="71" t="s">
        <v>130</v>
      </c>
      <c r="CW8" s="71" t="s">
        <v>130</v>
      </c>
      <c r="CX8" s="71" t="s">
        <v>130</v>
      </c>
      <c r="CY8" s="68" t="s">
        <v>130</v>
      </c>
      <c r="CZ8" s="71">
        <v>1117.9000000000001</v>
      </c>
      <c r="DA8" s="71">
        <v>959.5</v>
      </c>
      <c r="DB8" s="71">
        <v>793.3</v>
      </c>
      <c r="DC8" s="71">
        <v>593.79999999999995</v>
      </c>
      <c r="DD8" s="71">
        <v>349.2</v>
      </c>
      <c r="DE8" s="71">
        <v>438</v>
      </c>
      <c r="DF8" s="71">
        <v>351.1</v>
      </c>
      <c r="DG8" s="71">
        <v>278.89999999999998</v>
      </c>
      <c r="DH8" s="71">
        <v>205.5</v>
      </c>
      <c r="DI8" s="71">
        <v>187.9</v>
      </c>
      <c r="DJ8" s="68">
        <v>120.3</v>
      </c>
      <c r="DK8" s="71">
        <v>83.4</v>
      </c>
      <c r="DL8" s="71">
        <v>79.8</v>
      </c>
      <c r="DM8" s="71">
        <v>81.3</v>
      </c>
      <c r="DN8" s="71">
        <v>86</v>
      </c>
      <c r="DO8" s="71">
        <v>90.2</v>
      </c>
      <c r="DP8" s="71">
        <v>189.3</v>
      </c>
      <c r="DQ8" s="71">
        <v>182.5</v>
      </c>
      <c r="DR8" s="71">
        <v>185.2</v>
      </c>
      <c r="DS8" s="71">
        <v>184.1</v>
      </c>
      <c r="DT8" s="71">
        <v>186.8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139</v>
      </c>
      <c r="C10" s="78" t="s">
        <v>140</v>
      </c>
      <c r="D10" s="78" t="s">
        <v>141</v>
      </c>
      <c r="E10" s="78" t="s">
        <v>142</v>
      </c>
      <c r="F10" s="78" t="s">
        <v>143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2018-12-07T10:29:10Z</dcterms:created>
  <dcterms:modified xsi:type="dcterms:W3CDTF">2019-02-06T07:30:16Z</dcterms:modified>
  <cp:category/>
</cp:coreProperties>
</file>