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政令市\06横浜　〇\"/>
    </mc:Choice>
  </mc:AlternateContent>
  <workbookProtection workbookAlgorithmName="SHA-512" workbookHashValue="Q4tLxwMHYR5wDdxk8oxTExuC150lP95Li/zMkp4+iOAQW2wxgYeWd3n1pszQZa/TJmVP4KSZ9mAdgJIDQr0drg==" workbookSaltValue="YrBn4sV4kReVrMfGk1F1Hw==" workbookSpinCount="100000" lockStructure="1"/>
  <bookViews>
    <workbookView xWindow="0" yWindow="0" windowWidth="19200" windowHeight="11616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FL32" i="4"/>
  <c r="CS78" i="4"/>
  <c r="BX54" i="4"/>
  <c r="BX32" i="4"/>
  <c r="C11" i="5"/>
  <c r="D11" i="5"/>
  <c r="E11" i="5"/>
  <c r="B11" i="5"/>
  <c r="KC78" i="4" l="1"/>
  <c r="FH78" i="4"/>
  <c r="DS54" i="4"/>
  <c r="DS32" i="4"/>
  <c r="AE32" i="4"/>
  <c r="AN78" i="4"/>
  <c r="AE54" i="4"/>
  <c r="HG54" i="4"/>
  <c r="HG32" i="4"/>
  <c r="KU54" i="4"/>
  <c r="KU32" i="4"/>
  <c r="JJ78" i="4"/>
  <c r="GR54" i="4"/>
  <c r="GR32" i="4"/>
  <c r="EO78" i="4"/>
  <c r="DD54" i="4"/>
  <c r="DD32" i="4"/>
  <c r="U78" i="4"/>
  <c r="P54" i="4"/>
  <c r="P32" i="4"/>
  <c r="KF54" i="4"/>
  <c r="KF32" i="4"/>
  <c r="BZ78" i="4"/>
  <c r="LY54" i="4"/>
  <c r="LY32" i="4"/>
  <c r="IK32" i="4"/>
  <c r="LO78" i="4"/>
  <c r="IK54" i="4"/>
  <c r="GT78" i="4"/>
  <c r="EW54" i="4"/>
  <c r="EW32" i="4"/>
  <c r="BI54" i="4"/>
  <c r="BI32" i="4"/>
  <c r="BG78" i="4"/>
  <c r="AT54" i="4"/>
  <c r="AT32" i="4"/>
  <c r="LJ54" i="4"/>
  <c r="EH54" i="4"/>
  <c r="EH32" i="4"/>
  <c r="LJ32" i="4"/>
  <c r="KV78" i="4"/>
  <c r="HV54" i="4"/>
  <c r="HV32" i="4"/>
  <c r="GA78" i="4"/>
</calcChain>
</file>

<file path=xl/sharedStrings.xml><?xml version="1.0" encoding="utf-8"?>
<sst xmlns="http://schemas.openxmlformats.org/spreadsheetml/2006/main" count="287" uniqueCount="155">
  <si>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</si>
  <si>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</si>
  <si>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</si>
  <si>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</si>
  <si>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</si>
  <si>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</si>
  <si>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</si>
  <si>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</si>
  <si>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</si>
  <si>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</si>
  <si>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</si>
  <si>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</si>
  <si>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</si>
  <si>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</si>
  <si>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</si>
  <si>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</si>
  <si>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</si>
  <si>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</si>
  <si>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</si>
  <si>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</si>
  <si>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</si>
  <si>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</si>
  <si>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</si>
  <si>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</si>
  <si>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</si>
  <si>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</si>
  <si>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</si>
  <si>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</si>
  <si>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</si>
  <si>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</si>
  <si>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</si>
  <si>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</si>
  <si>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</si>
  <si>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</si>
  <si>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</si>
  <si>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</si>
  <si>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</si>
  <si>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</si>
  <si>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</si>
  <si>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</si>
  <si>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</si>
  <si>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</si>
  <si>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</si>
  <si>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</si>
  <si>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</si>
  <si>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</si>
  <si>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</si>
  <si>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</si>
  <si>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</si>
  <si>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</si>
  <si>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</si>
  <si>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</si>
  <si>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</si>
  <si>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</si>
  <si>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</si>
  <si>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</si>
  <si>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</si>
  <si>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</si>
  <si>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</si>
  <si>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</si>
  <si>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</si>
  <si>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</si>
  <si>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</si>
  <si>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</si>
  <si>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</si>
  <si>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</si>
  <si>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</si>
  <si>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</si>
  <si>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</si>
  <si>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</si>
  <si>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</si>
  <si>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</si>
  <si>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</si>
  <si>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</si>
  <si>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</si>
  <si>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</si>
  <si>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</si>
  <si>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</si>
  <si>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</si>
  <si>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</si>
  <si>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</si>
  <si>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</si>
  <si>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</si>
  <si>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</si>
  <si>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</si>
  <si>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</si>
  <si>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</si>
  <si>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</si>
  <si>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</si>
  <si>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</si>
  <si>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</si>
  <si>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</si>
  <si>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</si>
  <si>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</si>
  <si>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</si>
  <si>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</si>
  <si>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</si>
  <si>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</si>
  <si>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</si>
  <si>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</si>
  <si>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</si>
  <si>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</si>
  <si>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</si>
  <si>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</si>
  <si>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</si>
  <si>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</si>
  <si>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</si>
  <si>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</si>
  <si>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</si>
  <si>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</si>
  <si>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</si>
  <si>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</si>
  <si>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</si>
  <si>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</si>
  <si>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</si>
  <si>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</si>
  <si>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</si>
  <si>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</si>
  <si>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</si>
  <si>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</si>
  <si>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</si>
  <si>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</si>
  <si>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</si>
  <si>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</si>
  <si>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</si>
  <si>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</si>
  <si>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</si>
  <si>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</si>
  <si>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</si>
  <si>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</si>
  <si>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</si>
  <si>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</si>
  <si>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市民病院</t>
  </si>
  <si>
    <t>条例全部</t>
  </si>
  <si>
    <t>病院事業</t>
  </si>
  <si>
    <t>一般病院</t>
  </si>
  <si>
    <t>500床以上</t>
  </si>
  <si>
    <t>その他</t>
  </si>
  <si>
    <t>直営</t>
  </si>
  <si>
    <t>対象</t>
  </si>
  <si>
    <t>ド 透 I 未 訓 ガ</t>
  </si>
  <si>
    <t>救 臨 が 感 災 地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</si>
  <si>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</si>
  <si>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</si>
  <si>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</si>
  <si>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</si>
  <si>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</si>
  <si>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</si>
  <si>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</si>
  <si>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</si>
  <si>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</si>
  <si>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昭和35年の開院以降、医療需要の多様化や医療の進歩に対応し、医療機能の充実や施設の増改築を行ってきました。
　その結果、施設の狭隘化や老朽化が著しいため、再整備事業を行うこととしており、平成32年５月の開院に向け準備を進めています。
　</t>
    <rPh sb="1" eb="3">
      <t>ショウワ</t>
    </rPh>
    <rPh sb="5" eb="6">
      <t>ネン</t>
    </rPh>
    <rPh sb="7" eb="9">
      <t>カイイン</t>
    </rPh>
    <rPh sb="9" eb="11">
      <t>イコウ</t>
    </rPh>
    <rPh sb="12" eb="14">
      <t>イリョウ</t>
    </rPh>
    <rPh sb="14" eb="16">
      <t>ジュヨウ</t>
    </rPh>
    <rPh sb="17" eb="20">
      <t>タヨウカ</t>
    </rPh>
    <rPh sb="21" eb="23">
      <t>イリョウ</t>
    </rPh>
    <rPh sb="24" eb="26">
      <t>シンポ</t>
    </rPh>
    <rPh sb="27" eb="29">
      <t>タイオウ</t>
    </rPh>
    <rPh sb="31" eb="33">
      <t>イリョウ</t>
    </rPh>
    <rPh sb="33" eb="35">
      <t>キノウ</t>
    </rPh>
    <rPh sb="36" eb="38">
      <t>ジュウジツ</t>
    </rPh>
    <rPh sb="39" eb="41">
      <t>シセツ</t>
    </rPh>
    <rPh sb="42" eb="45">
      <t>ゾウカイチク</t>
    </rPh>
    <rPh sb="46" eb="47">
      <t>オコナ</t>
    </rPh>
    <rPh sb="58" eb="60">
      <t>ケッカ</t>
    </rPh>
    <rPh sb="61" eb="63">
      <t>シセツ</t>
    </rPh>
    <rPh sb="64" eb="66">
      <t>キョウアイ</t>
    </rPh>
    <rPh sb="66" eb="67">
      <t>カ</t>
    </rPh>
    <rPh sb="68" eb="70">
      <t>ロウキュウ</t>
    </rPh>
    <rPh sb="70" eb="71">
      <t>カ</t>
    </rPh>
    <rPh sb="72" eb="73">
      <t>イチジル</t>
    </rPh>
    <rPh sb="78" eb="81">
      <t>サイセイビ</t>
    </rPh>
    <rPh sb="81" eb="83">
      <t>ジギョウ</t>
    </rPh>
    <rPh sb="84" eb="85">
      <t>オコナ</t>
    </rPh>
    <rPh sb="94" eb="96">
      <t>ヘイセイ</t>
    </rPh>
    <rPh sb="98" eb="99">
      <t>ネン</t>
    </rPh>
    <rPh sb="100" eb="101">
      <t>ガツ</t>
    </rPh>
    <rPh sb="102" eb="104">
      <t>カイイン</t>
    </rPh>
    <rPh sb="105" eb="106">
      <t>ム</t>
    </rPh>
    <rPh sb="107" eb="109">
      <t>ジュンビ</t>
    </rPh>
    <rPh sb="110" eb="111">
      <t>スス</t>
    </rPh>
    <phoneticPr fontId="19"/>
  </si>
  <si>
    <t>　医療機能の向上と経営改善の取組を進め、９年連続で経常黒字を達成しています。
　提供する医療の高度化に伴い、診療単価が上昇していますが、合わせて材料費率も高まっています。
　そのため、今後も引き続き、一層の医療の効率化や経費の適正化を図ることで、将来に渡って安定した経営基盤を確立していきます。</t>
    <rPh sb="1" eb="3">
      <t>イリョウ</t>
    </rPh>
    <rPh sb="3" eb="5">
      <t>キノウ</t>
    </rPh>
    <rPh sb="6" eb="8">
      <t>コウジョウ</t>
    </rPh>
    <rPh sb="9" eb="11">
      <t>ケイエイ</t>
    </rPh>
    <rPh sb="11" eb="13">
      <t>カイゼン</t>
    </rPh>
    <rPh sb="14" eb="16">
      <t>トリクミ</t>
    </rPh>
    <rPh sb="17" eb="18">
      <t>スス</t>
    </rPh>
    <rPh sb="21" eb="22">
      <t>ネン</t>
    </rPh>
    <rPh sb="22" eb="24">
      <t>レンゾク</t>
    </rPh>
    <rPh sb="25" eb="27">
      <t>ケイジョウ</t>
    </rPh>
    <rPh sb="27" eb="29">
      <t>クロジ</t>
    </rPh>
    <rPh sb="30" eb="32">
      <t>タッセイ</t>
    </rPh>
    <rPh sb="40" eb="42">
      <t>テイキョウ</t>
    </rPh>
    <rPh sb="44" eb="46">
      <t>イリョウ</t>
    </rPh>
    <rPh sb="47" eb="50">
      <t>コウドカ</t>
    </rPh>
    <rPh sb="51" eb="52">
      <t>トモナ</t>
    </rPh>
    <rPh sb="54" eb="56">
      <t>シンリョウ</t>
    </rPh>
    <rPh sb="56" eb="58">
      <t>タンカ</t>
    </rPh>
    <rPh sb="59" eb="61">
      <t>ジョウショウ</t>
    </rPh>
    <rPh sb="68" eb="69">
      <t>ア</t>
    </rPh>
    <rPh sb="72" eb="75">
      <t>ザイリョウヒ</t>
    </rPh>
    <rPh sb="75" eb="76">
      <t>リツ</t>
    </rPh>
    <rPh sb="77" eb="78">
      <t>タカ</t>
    </rPh>
    <rPh sb="92" eb="94">
      <t>コンゴ</t>
    </rPh>
    <rPh sb="95" eb="96">
      <t>ヒ</t>
    </rPh>
    <rPh sb="97" eb="98">
      <t>ツヅ</t>
    </rPh>
    <rPh sb="100" eb="102">
      <t>イッソウ</t>
    </rPh>
    <rPh sb="103" eb="105">
      <t>イリョウ</t>
    </rPh>
    <rPh sb="106" eb="109">
      <t>コウリツカ</t>
    </rPh>
    <rPh sb="110" eb="112">
      <t>ケイヒ</t>
    </rPh>
    <rPh sb="113" eb="116">
      <t>テキセイカ</t>
    </rPh>
    <rPh sb="117" eb="118">
      <t>ハカ</t>
    </rPh>
    <rPh sb="123" eb="125">
      <t>ショウライ</t>
    </rPh>
    <rPh sb="126" eb="127">
      <t>ワタ</t>
    </rPh>
    <rPh sb="129" eb="131">
      <t>アンテイ</t>
    </rPh>
    <rPh sb="133" eb="135">
      <t>ケイエイ</t>
    </rPh>
    <rPh sb="135" eb="137">
      <t>キバン</t>
    </rPh>
    <rPh sb="138" eb="140">
      <t>カクリツ</t>
    </rPh>
    <phoneticPr fontId="19"/>
  </si>
  <si>
    <t>　今後も一層の医療機能の充実を進めることで新入院患者を確保し、収益力を向上させるほか、材料費等の経費の適正化を図ることなどにより、新病院開院を見据え、持続可能な経営を確保します。</t>
    <rPh sb="1" eb="3">
      <t>コンゴ</t>
    </rPh>
    <rPh sb="4" eb="6">
      <t>イッソウ</t>
    </rPh>
    <rPh sb="7" eb="9">
      <t>イリョウ</t>
    </rPh>
    <rPh sb="9" eb="11">
      <t>キノウ</t>
    </rPh>
    <rPh sb="12" eb="14">
      <t>ジュウジツ</t>
    </rPh>
    <rPh sb="15" eb="16">
      <t>スス</t>
    </rPh>
    <rPh sb="21" eb="22">
      <t>シン</t>
    </rPh>
    <rPh sb="22" eb="24">
      <t>ニュウイン</t>
    </rPh>
    <rPh sb="24" eb="26">
      <t>カンジャ</t>
    </rPh>
    <rPh sb="27" eb="29">
      <t>カクホ</t>
    </rPh>
    <rPh sb="31" eb="33">
      <t>シュウエキ</t>
    </rPh>
    <rPh sb="33" eb="34">
      <t>リョク</t>
    </rPh>
    <rPh sb="35" eb="37">
      <t>コウジョウ</t>
    </rPh>
    <rPh sb="43" eb="46">
      <t>ザイリョウヒ</t>
    </rPh>
    <rPh sb="46" eb="47">
      <t>トウ</t>
    </rPh>
    <rPh sb="48" eb="50">
      <t>ケイヒ</t>
    </rPh>
    <rPh sb="51" eb="54">
      <t>テキセイカ</t>
    </rPh>
    <rPh sb="55" eb="56">
      <t>ハカ</t>
    </rPh>
    <rPh sb="65" eb="68">
      <t>シンビョウイン</t>
    </rPh>
    <rPh sb="68" eb="70">
      <t>カイイン</t>
    </rPh>
    <rPh sb="71" eb="73">
      <t>ミス</t>
    </rPh>
    <rPh sb="75" eb="77">
      <t>ジゾク</t>
    </rPh>
    <rPh sb="77" eb="79">
      <t>カノウ</t>
    </rPh>
    <rPh sb="80" eb="82">
      <t>ケイエイ</t>
    </rPh>
    <rPh sb="83" eb="85">
      <t>カクホ</t>
    </rPh>
    <phoneticPr fontId="19"/>
  </si>
  <si>
    <t>　高度急性期を中心とした総合病院であり、「がん」「救急」「周産期」「感染症」「災害医療」等、地域から必要とされる政策的医療等に積極的に取り組み、地域の基幹病院としての役割を果たします。
　</t>
    <rPh sb="1" eb="3">
      <t>コウド</t>
    </rPh>
    <rPh sb="3" eb="6">
      <t>キュウセイキ</t>
    </rPh>
    <rPh sb="7" eb="9">
      <t>チュウシン</t>
    </rPh>
    <rPh sb="12" eb="14">
      <t>ソウゴウ</t>
    </rPh>
    <rPh sb="14" eb="16">
      <t>ビョウイン</t>
    </rPh>
    <rPh sb="25" eb="27">
      <t>キュウキュウ</t>
    </rPh>
    <rPh sb="29" eb="32">
      <t>シュウサンキ</t>
    </rPh>
    <rPh sb="34" eb="37">
      <t>カンセンショウ</t>
    </rPh>
    <rPh sb="39" eb="41">
      <t>サイガイ</t>
    </rPh>
    <rPh sb="41" eb="43">
      <t>イリョウ</t>
    </rPh>
    <rPh sb="44" eb="45">
      <t>トウ</t>
    </rPh>
    <rPh sb="46" eb="48">
      <t>チイキ</t>
    </rPh>
    <rPh sb="50" eb="52">
      <t>ヒツヨウ</t>
    </rPh>
    <rPh sb="56" eb="59">
      <t>セイサクテキ</t>
    </rPh>
    <rPh sb="59" eb="61">
      <t>イリョウ</t>
    </rPh>
    <rPh sb="61" eb="62">
      <t>トウ</t>
    </rPh>
    <rPh sb="63" eb="66">
      <t>セッキョクテキ</t>
    </rPh>
    <rPh sb="67" eb="68">
      <t>ト</t>
    </rPh>
    <rPh sb="69" eb="70">
      <t>ク</t>
    </rPh>
    <rPh sb="72" eb="74">
      <t>チイキ</t>
    </rPh>
    <rPh sb="75" eb="77">
      <t>キカン</t>
    </rPh>
    <rPh sb="77" eb="79">
      <t>ビョウイン</t>
    </rPh>
    <rPh sb="83" eb="85">
      <t>ヤクワリ</t>
    </rPh>
    <rPh sb="86" eb="87">
      <t>ハ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</si>
</sst>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6" borderId="5" xfId="3" applyFont="1" applyFill="1" applyBorder="1" applyAlignment="1" applyProtection="1">
      <alignment horizontal="left" vertical="top" wrapText="1"/>
      <protection locked="0"/>
    </xf>
    <xf numFmtId="0" fontId="6" fillId="6" borderId="6" xfId="3" applyFont="1" applyFill="1" applyBorder="1" applyAlignment="1" applyProtection="1">
      <alignment horizontal="left" vertical="top" wrapText="1"/>
      <protection locked="0"/>
    </xf>
    <xf numFmtId="0" fontId="6" fillId="6" borderId="7" xfId="3" applyFont="1" applyFill="1" applyBorder="1" applyAlignment="1" applyProtection="1">
      <alignment horizontal="left" vertical="top" wrapText="1"/>
      <protection locked="0"/>
    </xf>
    <xf numFmtId="0" fontId="6" fillId="6" borderId="8" xfId="3" applyFont="1" applyFill="1" applyBorder="1" applyAlignment="1" applyProtection="1">
      <alignment horizontal="left" vertical="top" wrapText="1"/>
      <protection locked="0"/>
    </xf>
    <xf numFmtId="0" fontId="6" fillId="6" borderId="0" xfId="3" applyFont="1" applyFill="1" applyBorder="1" applyAlignment="1" applyProtection="1">
      <alignment horizontal="left" vertical="top" wrapText="1"/>
      <protection locked="0"/>
    </xf>
    <xf numFmtId="0" fontId="6" fillId="6" borderId="9" xfId="3" applyFont="1" applyFill="1" applyBorder="1" applyAlignment="1" applyProtection="1">
      <alignment horizontal="left" vertical="top" wrapText="1"/>
      <protection locked="0"/>
    </xf>
    <xf numFmtId="0" fontId="6" fillId="6" borderId="10" xfId="3" applyFont="1" applyFill="1" applyBorder="1" applyAlignment="1" applyProtection="1">
      <alignment horizontal="left" vertical="top" wrapText="1"/>
      <protection locked="0"/>
    </xf>
    <xf numFmtId="0" fontId="6" fillId="6" borderId="1" xfId="3" applyFont="1" applyFill="1" applyBorder="1" applyAlignment="1" applyProtection="1">
      <alignment horizontal="left" vertical="top" wrapText="1"/>
      <protection locked="0"/>
    </xf>
    <xf numFmtId="0" fontId="6" fillId="6" borderId="11" xfId="3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84.8</c:v>
                </c:pt>
                <c:pt idx="1">
                  <c:v>85.2</c:v>
                </c:pt>
                <c:pt idx="2">
                  <c:v>85.1</c:v>
                </c:pt>
                <c:pt idx="3">
                  <c:v>84.7</c:v>
                </c:pt>
                <c:pt idx="4">
                  <c:v>85.4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AD-4BCA-8C77-800D0AAC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44352"/>
        <c:axId val="217610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AD-4BCA-8C77-800D0AAC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44352"/>
        <c:axId val="217610584"/>
      </c:lineChart>
      <c:dateAx>
        <c:axId val="21714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610584"/>
        <c:crosses val="autoZero"/>
        <c:auto val="1"/>
        <c:lblOffset val="100"/>
        <c:baseTimeUnit val="years"/>
      </c:dateAx>
      <c:valAx>
        <c:axId val="217610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7144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11.3</c:v>
                </c:pt>
                <c:pt idx="1">
                  <c:v>16.7</c:v>
                </c:pt>
                <c:pt idx="2">
                  <c:v>19.5</c:v>
                </c:pt>
                <c:pt idx="3">
                  <c:v>22.7</c:v>
                </c:pt>
                <c:pt idx="4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15-4BFA-8281-EE787BEBE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44520"/>
        <c:axId val="14644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15-4BFA-8281-EE787BEBE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44520"/>
        <c:axId val="146446128"/>
      </c:lineChart>
      <c:dateAx>
        <c:axId val="21904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446128"/>
        <c:crosses val="autoZero"/>
        <c:auto val="1"/>
        <c:lblOffset val="100"/>
        <c:baseTimeUnit val="years"/>
      </c:dateAx>
      <c:valAx>
        <c:axId val="14644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9044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98.2</c:v>
                </c:pt>
                <c:pt idx="2">
                  <c:v>96.6</c:v>
                </c:pt>
                <c:pt idx="3">
                  <c:v>96.2</c:v>
                </c:pt>
                <c:pt idx="4">
                  <c:v>96.8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86-4164-A60E-7A9F6672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82488"/>
        <c:axId val="14725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6-4164-A60E-7A9F6672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82488"/>
        <c:axId val="147258392"/>
      </c:lineChart>
      <c:dateAx>
        <c:axId val="218082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58392"/>
        <c:crosses val="autoZero"/>
        <c:auto val="1"/>
        <c:lblOffset val="100"/>
        <c:baseTimeUnit val="years"/>
      </c:dateAx>
      <c:valAx>
        <c:axId val="14725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082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102.5</c:v>
                </c:pt>
                <c:pt idx="1">
                  <c:v>103.3</c:v>
                </c:pt>
                <c:pt idx="2">
                  <c:v>101.6</c:v>
                </c:pt>
                <c:pt idx="3">
                  <c:v>100.7</c:v>
                </c:pt>
                <c:pt idx="4">
                  <c:v>101.2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6A-4F0F-A03D-EC5F2364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83360"/>
        <c:axId val="21920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6A-4F0F-A03D-EC5F2364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83360"/>
        <c:axId val="219204920"/>
      </c:lineChart>
      <c:dateAx>
        <c:axId val="21918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204920"/>
        <c:crosses val="autoZero"/>
        <c:auto val="1"/>
        <c:lblOffset val="100"/>
        <c:baseTimeUnit val="years"/>
      </c:dateAx>
      <c:valAx>
        <c:axId val="21920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9183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60.3</c:v>
                </c:pt>
                <c:pt idx="1">
                  <c:v>63.4</c:v>
                </c:pt>
                <c:pt idx="2">
                  <c:v>64</c:v>
                </c:pt>
                <c:pt idx="3">
                  <c:v>66.3</c:v>
                </c:pt>
                <c:pt idx="4">
                  <c:v>68.5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11-4A51-BA58-D677842D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85592"/>
        <c:axId val="21878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11-4A51-BA58-D677842D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85592"/>
        <c:axId val="218785984"/>
      </c:lineChart>
      <c:dateAx>
        <c:axId val="21878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85984"/>
        <c:crosses val="autoZero"/>
        <c:auto val="1"/>
        <c:lblOffset val="100"/>
        <c:baseTimeUnit val="years"/>
      </c:dateAx>
      <c:valAx>
        <c:axId val="21878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785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62.4</c:v>
                </c:pt>
                <c:pt idx="1">
                  <c:v>62.6</c:v>
                </c:pt>
                <c:pt idx="2">
                  <c:v>60.9</c:v>
                </c:pt>
                <c:pt idx="3">
                  <c:v>66.5</c:v>
                </c:pt>
                <c:pt idx="4">
                  <c:v>71.599999999999994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AC-41EF-ACBF-97E0D1461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87160"/>
        <c:axId val="21878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AC-41EF-ACBF-97E0D1461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87160"/>
        <c:axId val="218787552"/>
      </c:lineChart>
      <c:dateAx>
        <c:axId val="218787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87552"/>
        <c:crosses val="autoZero"/>
        <c:auto val="1"/>
        <c:lblOffset val="100"/>
        <c:baseTimeUnit val="years"/>
      </c:dateAx>
      <c:valAx>
        <c:axId val="21878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787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44981274</c:v>
                </c:pt>
                <c:pt idx="1">
                  <c:v>45896745</c:v>
                </c:pt>
                <c:pt idx="2">
                  <c:v>45424645</c:v>
                </c:pt>
                <c:pt idx="3">
                  <c:v>45801546</c:v>
                </c:pt>
                <c:pt idx="4">
                  <c:v>46045338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BA-4517-9A78-95C29E3C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88336"/>
        <c:axId val="21898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BA-4517-9A78-95C29E3C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88336"/>
        <c:axId val="218988824"/>
      </c:lineChart>
      <c:dateAx>
        <c:axId val="21878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988824"/>
        <c:crosses val="autoZero"/>
        <c:auto val="1"/>
        <c:lblOffset val="100"/>
        <c:baseTimeUnit val="years"/>
      </c:dateAx>
      <c:valAx>
        <c:axId val="21898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8788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24.3</c:v>
                </c:pt>
                <c:pt idx="2">
                  <c:v>26.3</c:v>
                </c:pt>
                <c:pt idx="3">
                  <c:v>26.7</c:v>
                </c:pt>
                <c:pt idx="4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04-4A05-A21F-CF78BF16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89608"/>
        <c:axId val="21899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04-4A05-A21F-CF78BF16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89608"/>
        <c:axId val="218990000"/>
      </c:lineChart>
      <c:dateAx>
        <c:axId val="21898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990000"/>
        <c:crosses val="autoZero"/>
        <c:auto val="1"/>
        <c:lblOffset val="100"/>
        <c:baseTimeUnit val="years"/>
      </c:dateAx>
      <c:valAx>
        <c:axId val="21899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989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49.3</c:v>
                </c:pt>
                <c:pt idx="1">
                  <c:v>50.7</c:v>
                </c:pt>
                <c:pt idx="2">
                  <c:v>50.2</c:v>
                </c:pt>
                <c:pt idx="3">
                  <c:v>50.5</c:v>
                </c:pt>
                <c:pt idx="4">
                  <c:v>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0D-4A9C-9011-DBB8CA81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86768"/>
        <c:axId val="21878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0D-4A9C-9011-DBB8CA81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86768"/>
        <c:axId val="218785200"/>
      </c:lineChart>
      <c:dateAx>
        <c:axId val="21878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85200"/>
        <c:crosses val="autoZero"/>
        <c:auto val="1"/>
        <c:lblOffset val="100"/>
        <c:baseTimeUnit val="years"/>
      </c:dateAx>
      <c:valAx>
        <c:axId val="21878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78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14202</c:v>
                </c:pt>
                <c:pt idx="1">
                  <c:v>13984</c:v>
                </c:pt>
                <c:pt idx="2">
                  <c:v>14361</c:v>
                </c:pt>
                <c:pt idx="3">
                  <c:v>16162</c:v>
                </c:pt>
                <c:pt idx="4">
                  <c:v>17056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64-4905-86AC-49791DC0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0784"/>
        <c:axId val="21899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64-4905-86AC-49791DC0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90784"/>
        <c:axId val="218991176"/>
      </c:lineChart>
      <c:dateAx>
        <c:axId val="21899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991176"/>
        <c:crosses val="autoZero"/>
        <c:auto val="1"/>
        <c:lblOffset val="100"/>
        <c:baseTimeUnit val="years"/>
      </c:dateAx>
      <c:valAx>
        <c:axId val="21899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899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63655</c:v>
                </c:pt>
                <c:pt idx="1">
                  <c:v>63508</c:v>
                </c:pt>
                <c:pt idx="2">
                  <c:v>65196</c:v>
                </c:pt>
                <c:pt idx="3">
                  <c:v>66942</c:v>
                </c:pt>
                <c:pt idx="4">
                  <c:v>69426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E7-4872-B3B6-65EC7BE1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1960"/>
        <c:axId val="21899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E7-4872-B3B6-65EC7BE1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91960"/>
        <c:axId val="218992352"/>
      </c:lineChart>
      <c:dateAx>
        <c:axId val="218991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992352"/>
        <c:crosses val="autoZero"/>
        <c:auto val="1"/>
        <c:lblOffset val="100"/>
        <c:baseTimeUnit val="years"/>
      </c:dateAx>
      <c:valAx>
        <c:axId val="21899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8991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M13" sqref="NM13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神奈川県横浜市　市民病院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500床以上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その他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624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34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I 未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が 感 災 地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>
        <f>データ!AC6</f>
        <v>26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650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3737845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42124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624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624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154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152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102.5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103.3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101.6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100.7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101.2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96.6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98.2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96.6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96.2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96.8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11.3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16.7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19.5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22.7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24.9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84.8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85.2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85.1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84.7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85.4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101.7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101.1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100.3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99.8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100.1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96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94.6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94.4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93.6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94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41.7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37.700000000000003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36.799999999999997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33.9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34.9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80.3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80.7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80.7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79.5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79.900000000000006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5" t="s">
        <v>39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5"/>
      <c r="CQ36" s="5"/>
      <c r="CR36" s="5"/>
      <c r="CS36" s="125" t="s">
        <v>40</v>
      </c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26"/>
      <c r="GE36" s="26"/>
      <c r="GF36" s="26"/>
      <c r="GG36" s="125" t="s">
        <v>41</v>
      </c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5"/>
      <c r="JS36" s="5"/>
      <c r="JT36" s="5"/>
      <c r="JU36" s="125" t="s">
        <v>42</v>
      </c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5"/>
      <c r="MW36" s="125"/>
      <c r="MX36" s="125"/>
      <c r="MY36" s="125"/>
      <c r="MZ36" s="125"/>
      <c r="NA36" s="125"/>
      <c r="NB36" s="125"/>
      <c r="NC36" s="125"/>
      <c r="ND36" s="125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5"/>
      <c r="CQ37" s="5"/>
      <c r="CR37" s="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26"/>
      <c r="GE37" s="26"/>
      <c r="GF37" s="26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5"/>
      <c r="JS37" s="5"/>
      <c r="JT37" s="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151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2">
        <f>データ!BZ7</f>
        <v>63655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4"/>
      <c r="AE55" s="122">
        <f>データ!CA7</f>
        <v>63508</v>
      </c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4"/>
      <c r="AT55" s="122">
        <f>データ!CB7</f>
        <v>65196</v>
      </c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4"/>
      <c r="BI55" s="122">
        <f>データ!CC7</f>
        <v>66942</v>
      </c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4"/>
      <c r="BX55" s="122">
        <f>データ!CD7</f>
        <v>69426</v>
      </c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4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2">
        <f>データ!CK7</f>
        <v>14202</v>
      </c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4"/>
      <c r="DS55" s="122">
        <f>データ!CL7</f>
        <v>13984</v>
      </c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4"/>
      <c r="EH55" s="122">
        <f>データ!CM7</f>
        <v>14361</v>
      </c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4"/>
      <c r="EW55" s="122">
        <f>データ!CN7</f>
        <v>16162</v>
      </c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4"/>
      <c r="FL55" s="122">
        <f>データ!CO7</f>
        <v>17056</v>
      </c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4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49.3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50.7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50.2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50.5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46.3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26.7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24.3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26.3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26.7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28.2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2">
        <f>データ!CE7</f>
        <v>59159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4"/>
      <c r="AE56" s="122">
        <f>データ!CF7</f>
        <v>60787</v>
      </c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4"/>
      <c r="AT56" s="122">
        <f>データ!CG7</f>
        <v>62913</v>
      </c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22">
        <f>データ!CH7</f>
        <v>64765</v>
      </c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4"/>
      <c r="BX56" s="122">
        <f>データ!CI7</f>
        <v>66228</v>
      </c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4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2">
        <f>データ!CP7</f>
        <v>14865</v>
      </c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4"/>
      <c r="DS56" s="122">
        <f>データ!CQ7</f>
        <v>15610</v>
      </c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4"/>
      <c r="EH56" s="122">
        <f>データ!CR7</f>
        <v>16993</v>
      </c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4"/>
      <c r="EW56" s="122">
        <f>データ!CS7</f>
        <v>17680</v>
      </c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4"/>
      <c r="FL56" s="122">
        <f>データ!CT7</f>
        <v>18393</v>
      </c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4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47.8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48.7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48.5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49.2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48.7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26.2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26.3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27.5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27.4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27.8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5" t="s">
        <v>44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5"/>
      <c r="CQ58" s="5"/>
      <c r="CR58" s="5"/>
      <c r="CS58" s="125" t="s">
        <v>45</v>
      </c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26"/>
      <c r="GE58" s="26"/>
      <c r="GF58" s="26"/>
      <c r="GG58" s="125" t="s">
        <v>46</v>
      </c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5"/>
      <c r="JS58" s="5"/>
      <c r="JT58" s="5"/>
      <c r="JU58" s="125" t="s">
        <v>47</v>
      </c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5"/>
      <c r="CQ59" s="5"/>
      <c r="CR59" s="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26"/>
      <c r="GE59" s="26"/>
      <c r="GF59" s="26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5"/>
      <c r="JS59" s="5"/>
      <c r="JT59" s="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153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9" t="s">
        <v>37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32">
        <f>データ!DR7</f>
        <v>60.3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>
        <f>データ!DS7</f>
        <v>63.4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>
        <f>データ!DT7</f>
        <v>64</v>
      </c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>
        <f>データ!DU7</f>
        <v>66.3</v>
      </c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>
        <f>データ!DV7</f>
        <v>68.5</v>
      </c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9" t="s">
        <v>37</v>
      </c>
      <c r="EE79" s="130"/>
      <c r="EF79" s="130"/>
      <c r="EG79" s="130"/>
      <c r="EH79" s="130"/>
      <c r="EI79" s="130"/>
      <c r="EJ79" s="130"/>
      <c r="EK79" s="130"/>
      <c r="EL79" s="130"/>
      <c r="EM79" s="130"/>
      <c r="EN79" s="131"/>
      <c r="EO79" s="132">
        <f>データ!EC7</f>
        <v>62.4</v>
      </c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>
        <f>データ!ED7</f>
        <v>62.6</v>
      </c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>
        <f>データ!EE7</f>
        <v>60.9</v>
      </c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>
        <f>データ!EF7</f>
        <v>66.5</v>
      </c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>
        <f>データ!EG7</f>
        <v>71.599999999999994</v>
      </c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9" t="s">
        <v>37</v>
      </c>
      <c r="IZ79" s="130"/>
      <c r="JA79" s="130"/>
      <c r="JB79" s="130"/>
      <c r="JC79" s="130"/>
      <c r="JD79" s="130"/>
      <c r="JE79" s="130"/>
      <c r="JF79" s="130"/>
      <c r="JG79" s="130"/>
      <c r="JH79" s="130"/>
      <c r="JI79" s="131"/>
      <c r="JJ79" s="127">
        <f>データ!EN7</f>
        <v>44981274</v>
      </c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>
        <f>データ!EO7</f>
        <v>45896745</v>
      </c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>
        <f>データ!EP7</f>
        <v>45424645</v>
      </c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>
        <f>データ!EQ7</f>
        <v>45801546</v>
      </c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>
        <f>データ!ER7</f>
        <v>46045338</v>
      </c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9" t="s">
        <v>38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132">
        <f>データ!DW7</f>
        <v>45.9</v>
      </c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>
        <f>データ!DX7</f>
        <v>50.7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>
        <f>データ!DY7</f>
        <v>51.3</v>
      </c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>
        <f>データ!DZ7</f>
        <v>51.2</v>
      </c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>
        <f>データ!EA7</f>
        <v>52</v>
      </c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9" t="s">
        <v>38</v>
      </c>
      <c r="EE80" s="130"/>
      <c r="EF80" s="130"/>
      <c r="EG80" s="130"/>
      <c r="EH80" s="130"/>
      <c r="EI80" s="130"/>
      <c r="EJ80" s="130"/>
      <c r="EK80" s="130"/>
      <c r="EL80" s="130"/>
      <c r="EM80" s="130"/>
      <c r="EN80" s="131"/>
      <c r="EO80" s="132">
        <f>データ!EH7</f>
        <v>56.6</v>
      </c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>
        <f>データ!EI7</f>
        <v>62.6</v>
      </c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>
        <f>データ!EJ7</f>
        <v>64.099999999999994</v>
      </c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>
        <f>データ!EK7</f>
        <v>64.3</v>
      </c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>
        <f>データ!EL7</f>
        <v>66</v>
      </c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9" t="s">
        <v>38</v>
      </c>
      <c r="IZ80" s="130"/>
      <c r="JA80" s="130"/>
      <c r="JB80" s="130"/>
      <c r="JC80" s="130"/>
      <c r="JD80" s="130"/>
      <c r="JE80" s="130"/>
      <c r="JF80" s="130"/>
      <c r="JG80" s="130"/>
      <c r="JH80" s="130"/>
      <c r="JI80" s="131"/>
      <c r="JJ80" s="127">
        <f>データ!ES7</f>
        <v>50135188</v>
      </c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>
        <f>データ!ET7</f>
        <v>50543381</v>
      </c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>
        <f>データ!EU7</f>
        <v>51238617</v>
      </c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>
        <f>データ!EV7</f>
        <v>51669762</v>
      </c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>
        <f>データ!EW7</f>
        <v>53351028</v>
      </c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5" t="s">
        <v>50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8" t="s">
        <v>51</v>
      </c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5" t="s">
        <v>52</v>
      </c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5"/>
      <c r="LR82" s="125"/>
      <c r="LS82" s="125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tamJZ66oGwjgPnPyiQDnKcA6le3tGGfoImVZz67N4fKspiMi8EESsr3a+ryWgpz34eRtUtt5Sqm+7uHJlOc2Pw==" saltValue="Bk+mqriArQkWv1p90jPT8Q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73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74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75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76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77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78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79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80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81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82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83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84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85</v>
      </c>
      <c r="B5" s="60"/>
      <c r="C5" s="60"/>
      <c r="D5" s="60"/>
      <c r="E5" s="60"/>
      <c r="F5" s="60"/>
      <c r="G5" s="60"/>
      <c r="H5" s="61" t="s">
        <v>86</v>
      </c>
      <c r="I5" s="61" t="s">
        <v>87</v>
      </c>
      <c r="J5" s="61" t="s">
        <v>88</v>
      </c>
      <c r="K5" s="61" t="s">
        <v>1</v>
      </c>
      <c r="L5" s="61" t="s">
        <v>2</v>
      </c>
      <c r="M5" s="61" t="s">
        <v>3</v>
      </c>
      <c r="N5" s="61" t="s">
        <v>89</v>
      </c>
      <c r="O5" s="61" t="s">
        <v>5</v>
      </c>
      <c r="P5" s="61" t="s">
        <v>90</v>
      </c>
      <c r="Q5" s="61" t="s">
        <v>91</v>
      </c>
      <c r="R5" s="61" t="s">
        <v>92</v>
      </c>
      <c r="S5" s="61" t="s">
        <v>93</v>
      </c>
      <c r="T5" s="61" t="s">
        <v>94</v>
      </c>
      <c r="U5" s="61" t="s">
        <v>95</v>
      </c>
      <c r="V5" s="61" t="s">
        <v>96</v>
      </c>
      <c r="W5" s="61" t="s">
        <v>97</v>
      </c>
      <c r="X5" s="61" t="s">
        <v>98</v>
      </c>
      <c r="Y5" s="61" t="s">
        <v>99</v>
      </c>
      <c r="Z5" s="61" t="s">
        <v>100</v>
      </c>
      <c r="AA5" s="61" t="s">
        <v>101</v>
      </c>
      <c r="AB5" s="61" t="s">
        <v>102</v>
      </c>
      <c r="AC5" s="61" t="s">
        <v>103</v>
      </c>
      <c r="AD5" s="61" t="s">
        <v>104</v>
      </c>
      <c r="AE5" s="61" t="s">
        <v>105</v>
      </c>
      <c r="AF5" s="61" t="s">
        <v>106</v>
      </c>
      <c r="AG5" s="61" t="s">
        <v>107</v>
      </c>
      <c r="AH5" s="61" t="s">
        <v>108</v>
      </c>
      <c r="AI5" s="61" t="s">
        <v>109</v>
      </c>
      <c r="AJ5" s="61" t="s">
        <v>110</v>
      </c>
      <c r="AK5" s="61" t="s">
        <v>111</v>
      </c>
      <c r="AL5" s="61" t="s">
        <v>112</v>
      </c>
      <c r="AM5" s="61" t="s">
        <v>113</v>
      </c>
      <c r="AN5" s="61" t="s">
        <v>114</v>
      </c>
      <c r="AO5" s="61" t="s">
        <v>115</v>
      </c>
      <c r="AP5" s="61" t="s">
        <v>116</v>
      </c>
      <c r="AQ5" s="61" t="s">
        <v>117</v>
      </c>
      <c r="AR5" s="61" t="s">
        <v>118</v>
      </c>
      <c r="AS5" s="61" t="s">
        <v>108</v>
      </c>
      <c r="AT5" s="61" t="s">
        <v>109</v>
      </c>
      <c r="AU5" s="61" t="s">
        <v>110</v>
      </c>
      <c r="AV5" s="61" t="s">
        <v>111</v>
      </c>
      <c r="AW5" s="61" t="s">
        <v>112</v>
      </c>
      <c r="AX5" s="61" t="s">
        <v>113</v>
      </c>
      <c r="AY5" s="61" t="s">
        <v>114</v>
      </c>
      <c r="AZ5" s="61" t="s">
        <v>115</v>
      </c>
      <c r="BA5" s="61" t="s">
        <v>116</v>
      </c>
      <c r="BB5" s="61" t="s">
        <v>117</v>
      </c>
      <c r="BC5" s="61" t="s">
        <v>118</v>
      </c>
      <c r="BD5" s="61" t="s">
        <v>108</v>
      </c>
      <c r="BE5" s="61" t="s">
        <v>119</v>
      </c>
      <c r="BF5" s="61" t="s">
        <v>110</v>
      </c>
      <c r="BG5" s="61" t="s">
        <v>111</v>
      </c>
      <c r="BH5" s="61" t="s">
        <v>120</v>
      </c>
      <c r="BI5" s="61" t="s">
        <v>113</v>
      </c>
      <c r="BJ5" s="61" t="s">
        <v>114</v>
      </c>
      <c r="BK5" s="61" t="s">
        <v>115</v>
      </c>
      <c r="BL5" s="61" t="s">
        <v>116</v>
      </c>
      <c r="BM5" s="61" t="s">
        <v>117</v>
      </c>
      <c r="BN5" s="61" t="s">
        <v>118</v>
      </c>
      <c r="BO5" s="61" t="s">
        <v>121</v>
      </c>
      <c r="BP5" s="61" t="s">
        <v>119</v>
      </c>
      <c r="BQ5" s="61" t="s">
        <v>110</v>
      </c>
      <c r="BR5" s="61" t="s">
        <v>111</v>
      </c>
      <c r="BS5" s="61" t="s">
        <v>122</v>
      </c>
      <c r="BT5" s="61" t="s">
        <v>113</v>
      </c>
      <c r="BU5" s="61" t="s">
        <v>114</v>
      </c>
      <c r="BV5" s="61" t="s">
        <v>115</v>
      </c>
      <c r="BW5" s="61" t="s">
        <v>116</v>
      </c>
      <c r="BX5" s="61" t="s">
        <v>117</v>
      </c>
      <c r="BY5" s="61" t="s">
        <v>118</v>
      </c>
      <c r="BZ5" s="61" t="s">
        <v>108</v>
      </c>
      <c r="CA5" s="61" t="s">
        <v>119</v>
      </c>
      <c r="CB5" s="61" t="s">
        <v>110</v>
      </c>
      <c r="CC5" s="61" t="s">
        <v>111</v>
      </c>
      <c r="CD5" s="61" t="s">
        <v>112</v>
      </c>
      <c r="CE5" s="61" t="s">
        <v>113</v>
      </c>
      <c r="CF5" s="61" t="s">
        <v>114</v>
      </c>
      <c r="CG5" s="61" t="s">
        <v>115</v>
      </c>
      <c r="CH5" s="61" t="s">
        <v>116</v>
      </c>
      <c r="CI5" s="61" t="s">
        <v>117</v>
      </c>
      <c r="CJ5" s="61" t="s">
        <v>118</v>
      </c>
      <c r="CK5" s="61" t="s">
        <v>108</v>
      </c>
      <c r="CL5" s="61" t="s">
        <v>119</v>
      </c>
      <c r="CM5" s="61" t="s">
        <v>123</v>
      </c>
      <c r="CN5" s="61" t="s">
        <v>111</v>
      </c>
      <c r="CO5" s="61" t="s">
        <v>124</v>
      </c>
      <c r="CP5" s="61" t="s">
        <v>113</v>
      </c>
      <c r="CQ5" s="61" t="s">
        <v>114</v>
      </c>
      <c r="CR5" s="61" t="s">
        <v>115</v>
      </c>
      <c r="CS5" s="61" t="s">
        <v>116</v>
      </c>
      <c r="CT5" s="61" t="s">
        <v>117</v>
      </c>
      <c r="CU5" s="61" t="s">
        <v>118</v>
      </c>
      <c r="CV5" s="61" t="s">
        <v>108</v>
      </c>
      <c r="CW5" s="61" t="s">
        <v>119</v>
      </c>
      <c r="CX5" s="61" t="s">
        <v>110</v>
      </c>
      <c r="CY5" s="61" t="s">
        <v>111</v>
      </c>
      <c r="CZ5" s="61" t="s">
        <v>112</v>
      </c>
      <c r="DA5" s="61" t="s">
        <v>113</v>
      </c>
      <c r="DB5" s="61" t="s">
        <v>114</v>
      </c>
      <c r="DC5" s="61" t="s">
        <v>115</v>
      </c>
      <c r="DD5" s="61" t="s">
        <v>116</v>
      </c>
      <c r="DE5" s="61" t="s">
        <v>117</v>
      </c>
      <c r="DF5" s="61" t="s">
        <v>118</v>
      </c>
      <c r="DG5" s="61" t="s">
        <v>108</v>
      </c>
      <c r="DH5" s="61" t="s">
        <v>119</v>
      </c>
      <c r="DI5" s="61" t="s">
        <v>110</v>
      </c>
      <c r="DJ5" s="61" t="s">
        <v>111</v>
      </c>
      <c r="DK5" s="61" t="s">
        <v>112</v>
      </c>
      <c r="DL5" s="61" t="s">
        <v>113</v>
      </c>
      <c r="DM5" s="61" t="s">
        <v>114</v>
      </c>
      <c r="DN5" s="61" t="s">
        <v>115</v>
      </c>
      <c r="DO5" s="61" t="s">
        <v>116</v>
      </c>
      <c r="DP5" s="61" t="s">
        <v>117</v>
      </c>
      <c r="DQ5" s="61" t="s">
        <v>118</v>
      </c>
      <c r="DR5" s="61" t="s">
        <v>108</v>
      </c>
      <c r="DS5" s="61" t="s">
        <v>109</v>
      </c>
      <c r="DT5" s="61" t="s">
        <v>110</v>
      </c>
      <c r="DU5" s="61" t="s">
        <v>111</v>
      </c>
      <c r="DV5" s="61" t="s">
        <v>112</v>
      </c>
      <c r="DW5" s="61" t="s">
        <v>113</v>
      </c>
      <c r="DX5" s="61" t="s">
        <v>114</v>
      </c>
      <c r="DY5" s="61" t="s">
        <v>115</v>
      </c>
      <c r="DZ5" s="61" t="s">
        <v>116</v>
      </c>
      <c r="EA5" s="61" t="s">
        <v>117</v>
      </c>
      <c r="EB5" s="61" t="s">
        <v>118</v>
      </c>
      <c r="EC5" s="61" t="s">
        <v>108</v>
      </c>
      <c r="ED5" s="61" t="s">
        <v>119</v>
      </c>
      <c r="EE5" s="61" t="s">
        <v>110</v>
      </c>
      <c r="EF5" s="61" t="s">
        <v>125</v>
      </c>
      <c r="EG5" s="61" t="s">
        <v>112</v>
      </c>
      <c r="EH5" s="61" t="s">
        <v>113</v>
      </c>
      <c r="EI5" s="61" t="s">
        <v>114</v>
      </c>
      <c r="EJ5" s="61" t="s">
        <v>115</v>
      </c>
      <c r="EK5" s="61" t="s">
        <v>116</v>
      </c>
      <c r="EL5" s="61" t="s">
        <v>117</v>
      </c>
      <c r="EM5" s="61" t="s">
        <v>126</v>
      </c>
      <c r="EN5" s="61" t="s">
        <v>108</v>
      </c>
      <c r="EO5" s="61" t="s">
        <v>119</v>
      </c>
      <c r="EP5" s="61" t="s">
        <v>127</v>
      </c>
      <c r="EQ5" s="61" t="s">
        <v>111</v>
      </c>
      <c r="ER5" s="61" t="s">
        <v>112</v>
      </c>
      <c r="ES5" s="61" t="s">
        <v>113</v>
      </c>
      <c r="ET5" s="61" t="s">
        <v>114</v>
      </c>
      <c r="EU5" s="61" t="s">
        <v>115</v>
      </c>
      <c r="EV5" s="61" t="s">
        <v>116</v>
      </c>
      <c r="EW5" s="61" t="s">
        <v>117</v>
      </c>
      <c r="EX5" s="61" t="s">
        <v>118</v>
      </c>
    </row>
    <row r="6" spans="1:154" s="66" customFormat="1">
      <c r="A6" s="47" t="s">
        <v>128</v>
      </c>
      <c r="B6" s="62">
        <f>B8</f>
        <v>2017</v>
      </c>
      <c r="C6" s="62">
        <f t="shared" ref="C6:M6" si="2">C8</f>
        <v>141003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5" t="str">
        <f>IF(H8&lt;&gt;I8,H8,"")&amp;IF(I8&lt;&gt;J8,I8,"")&amp;"　"&amp;J8</f>
        <v>神奈川県横浜市　市民病院</v>
      </c>
      <c r="I6" s="136"/>
      <c r="J6" s="137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その他</v>
      </c>
      <c r="P6" s="62" t="str">
        <f>P8</f>
        <v>直営</v>
      </c>
      <c r="Q6" s="63">
        <f t="shared" ref="Q6:AG6" si="3">Q8</f>
        <v>34</v>
      </c>
      <c r="R6" s="62" t="str">
        <f t="shared" si="3"/>
        <v>対象</v>
      </c>
      <c r="S6" s="62" t="str">
        <f t="shared" si="3"/>
        <v>ド 透 I 未 訓 ガ</v>
      </c>
      <c r="T6" s="62" t="str">
        <f t="shared" si="3"/>
        <v>救 臨 が 感 災 地</v>
      </c>
      <c r="U6" s="63">
        <f>U8</f>
        <v>3737845</v>
      </c>
      <c r="V6" s="63">
        <f>V8</f>
        <v>42124</v>
      </c>
      <c r="W6" s="62" t="str">
        <f>W8</f>
        <v>非該当</v>
      </c>
      <c r="X6" s="62" t="str">
        <f t="shared" si="3"/>
        <v>７：１</v>
      </c>
      <c r="Y6" s="63">
        <f t="shared" si="3"/>
        <v>624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26</v>
      </c>
      <c r="AD6" s="63">
        <f t="shared" si="3"/>
        <v>650</v>
      </c>
      <c r="AE6" s="63">
        <f t="shared" si="3"/>
        <v>624</v>
      </c>
      <c r="AF6" s="63" t="str">
        <f t="shared" si="3"/>
        <v>-</v>
      </c>
      <c r="AG6" s="63">
        <f t="shared" si="3"/>
        <v>624</v>
      </c>
      <c r="AH6" s="64">
        <f>IF(AH8="-",NA(),AH8)</f>
        <v>102.5</v>
      </c>
      <c r="AI6" s="64">
        <f t="shared" ref="AI6:AQ6" si="4">IF(AI8="-",NA(),AI8)</f>
        <v>103.3</v>
      </c>
      <c r="AJ6" s="64">
        <f t="shared" si="4"/>
        <v>101.6</v>
      </c>
      <c r="AK6" s="64">
        <f t="shared" si="4"/>
        <v>100.7</v>
      </c>
      <c r="AL6" s="64">
        <f t="shared" si="4"/>
        <v>101.2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96.6</v>
      </c>
      <c r="AT6" s="64">
        <f t="shared" ref="AT6:BB6" si="5">IF(AT8="-",NA(),AT8)</f>
        <v>98.2</v>
      </c>
      <c r="AU6" s="64">
        <f t="shared" si="5"/>
        <v>96.6</v>
      </c>
      <c r="AV6" s="64">
        <f t="shared" si="5"/>
        <v>96.2</v>
      </c>
      <c r="AW6" s="64">
        <f t="shared" si="5"/>
        <v>96.8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11.3</v>
      </c>
      <c r="BE6" s="64">
        <f t="shared" ref="BE6:BM6" si="6">IF(BE8="-",NA(),BE8)</f>
        <v>16.7</v>
      </c>
      <c r="BF6" s="64">
        <f t="shared" si="6"/>
        <v>19.5</v>
      </c>
      <c r="BG6" s="64">
        <f t="shared" si="6"/>
        <v>22.7</v>
      </c>
      <c r="BH6" s="64">
        <f t="shared" si="6"/>
        <v>24.9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84.8</v>
      </c>
      <c r="BP6" s="64">
        <f t="shared" ref="BP6:BX6" si="7">IF(BP8="-",NA(),BP8)</f>
        <v>85.2</v>
      </c>
      <c r="BQ6" s="64">
        <f t="shared" si="7"/>
        <v>85.1</v>
      </c>
      <c r="BR6" s="64">
        <f t="shared" si="7"/>
        <v>84.7</v>
      </c>
      <c r="BS6" s="64">
        <f t="shared" si="7"/>
        <v>85.4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63655</v>
      </c>
      <c r="CA6" s="65">
        <f t="shared" ref="CA6:CI6" si="8">IF(CA8="-",NA(),CA8)</f>
        <v>63508</v>
      </c>
      <c r="CB6" s="65">
        <f t="shared" si="8"/>
        <v>65196</v>
      </c>
      <c r="CC6" s="65">
        <f t="shared" si="8"/>
        <v>66942</v>
      </c>
      <c r="CD6" s="65">
        <f t="shared" si="8"/>
        <v>69426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14202</v>
      </c>
      <c r="CL6" s="65">
        <f t="shared" ref="CL6:CT6" si="9">IF(CL8="-",NA(),CL8)</f>
        <v>13984</v>
      </c>
      <c r="CM6" s="65">
        <f t="shared" si="9"/>
        <v>14361</v>
      </c>
      <c r="CN6" s="65">
        <f t="shared" si="9"/>
        <v>16162</v>
      </c>
      <c r="CO6" s="65">
        <f t="shared" si="9"/>
        <v>17056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49.3</v>
      </c>
      <c r="CW6" s="64">
        <f t="shared" ref="CW6:DE6" si="10">IF(CW8="-",NA(),CW8)</f>
        <v>50.7</v>
      </c>
      <c r="CX6" s="64">
        <f t="shared" si="10"/>
        <v>50.2</v>
      </c>
      <c r="CY6" s="64">
        <f t="shared" si="10"/>
        <v>50.5</v>
      </c>
      <c r="CZ6" s="64">
        <f t="shared" si="10"/>
        <v>46.3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26.7</v>
      </c>
      <c r="DH6" s="64">
        <f t="shared" ref="DH6:DP6" si="11">IF(DH8="-",NA(),DH8)</f>
        <v>24.3</v>
      </c>
      <c r="DI6" s="64">
        <f t="shared" si="11"/>
        <v>26.3</v>
      </c>
      <c r="DJ6" s="64">
        <f t="shared" si="11"/>
        <v>26.7</v>
      </c>
      <c r="DK6" s="64">
        <f t="shared" si="11"/>
        <v>28.2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60.3</v>
      </c>
      <c r="DS6" s="64">
        <f t="shared" ref="DS6:EA6" si="12">IF(DS8="-",NA(),DS8)</f>
        <v>63.4</v>
      </c>
      <c r="DT6" s="64">
        <f t="shared" si="12"/>
        <v>64</v>
      </c>
      <c r="DU6" s="64">
        <f t="shared" si="12"/>
        <v>66.3</v>
      </c>
      <c r="DV6" s="64">
        <f t="shared" si="12"/>
        <v>68.5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62.4</v>
      </c>
      <c r="ED6" s="64">
        <f t="shared" ref="ED6:EL6" si="13">IF(ED8="-",NA(),ED8)</f>
        <v>62.6</v>
      </c>
      <c r="EE6" s="64">
        <f t="shared" si="13"/>
        <v>60.9</v>
      </c>
      <c r="EF6" s="64">
        <f t="shared" si="13"/>
        <v>66.5</v>
      </c>
      <c r="EG6" s="64">
        <f t="shared" si="13"/>
        <v>71.599999999999994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44981274</v>
      </c>
      <c r="EO6" s="65">
        <f t="shared" ref="EO6:EW6" si="14">IF(EO8="-",NA(),EO8)</f>
        <v>45896745</v>
      </c>
      <c r="EP6" s="65">
        <f t="shared" si="14"/>
        <v>45424645</v>
      </c>
      <c r="EQ6" s="65">
        <f t="shared" si="14"/>
        <v>45801546</v>
      </c>
      <c r="ER6" s="65">
        <f t="shared" si="14"/>
        <v>46045338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129</v>
      </c>
      <c r="B7" s="62">
        <f t="shared" ref="B7:AG7" si="15">B8</f>
        <v>2017</v>
      </c>
      <c r="C7" s="62">
        <f t="shared" si="15"/>
        <v>141003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その他</v>
      </c>
      <c r="P7" s="62" t="str">
        <f>P8</f>
        <v>直営</v>
      </c>
      <c r="Q7" s="63">
        <f t="shared" si="15"/>
        <v>34</v>
      </c>
      <c r="R7" s="62" t="str">
        <f t="shared" si="15"/>
        <v>対象</v>
      </c>
      <c r="S7" s="62" t="str">
        <f t="shared" si="15"/>
        <v>ド 透 I 未 訓 ガ</v>
      </c>
      <c r="T7" s="62" t="str">
        <f t="shared" si="15"/>
        <v>救 臨 が 感 災 地</v>
      </c>
      <c r="U7" s="63">
        <f>U8</f>
        <v>3737845</v>
      </c>
      <c r="V7" s="63">
        <f>V8</f>
        <v>42124</v>
      </c>
      <c r="W7" s="62" t="str">
        <f>W8</f>
        <v>非該当</v>
      </c>
      <c r="X7" s="62" t="str">
        <f t="shared" si="15"/>
        <v>７：１</v>
      </c>
      <c r="Y7" s="63">
        <f t="shared" si="15"/>
        <v>624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26</v>
      </c>
      <c r="AD7" s="63">
        <f t="shared" si="15"/>
        <v>650</v>
      </c>
      <c r="AE7" s="63">
        <f t="shared" si="15"/>
        <v>624</v>
      </c>
      <c r="AF7" s="63" t="str">
        <f t="shared" si="15"/>
        <v>-</v>
      </c>
      <c r="AG7" s="63">
        <f t="shared" si="15"/>
        <v>624</v>
      </c>
      <c r="AH7" s="64">
        <f>AH8</f>
        <v>102.5</v>
      </c>
      <c r="AI7" s="64">
        <f t="shared" ref="AI7:AQ7" si="16">AI8</f>
        <v>103.3</v>
      </c>
      <c r="AJ7" s="64">
        <f t="shared" si="16"/>
        <v>101.6</v>
      </c>
      <c r="AK7" s="64">
        <f t="shared" si="16"/>
        <v>100.7</v>
      </c>
      <c r="AL7" s="64">
        <f t="shared" si="16"/>
        <v>101.2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96.6</v>
      </c>
      <c r="AT7" s="64">
        <f t="shared" ref="AT7:BB7" si="17">AT8</f>
        <v>98.2</v>
      </c>
      <c r="AU7" s="64">
        <f t="shared" si="17"/>
        <v>96.6</v>
      </c>
      <c r="AV7" s="64">
        <f t="shared" si="17"/>
        <v>96.2</v>
      </c>
      <c r="AW7" s="64">
        <f t="shared" si="17"/>
        <v>96.8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11.3</v>
      </c>
      <c r="BE7" s="64">
        <f t="shared" ref="BE7:BM7" si="18">BE8</f>
        <v>16.7</v>
      </c>
      <c r="BF7" s="64">
        <f t="shared" si="18"/>
        <v>19.5</v>
      </c>
      <c r="BG7" s="64">
        <f t="shared" si="18"/>
        <v>22.7</v>
      </c>
      <c r="BH7" s="64">
        <f t="shared" si="18"/>
        <v>24.9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84.8</v>
      </c>
      <c r="BP7" s="64">
        <f t="shared" ref="BP7:BX7" si="19">BP8</f>
        <v>85.2</v>
      </c>
      <c r="BQ7" s="64">
        <f t="shared" si="19"/>
        <v>85.1</v>
      </c>
      <c r="BR7" s="64">
        <f t="shared" si="19"/>
        <v>84.7</v>
      </c>
      <c r="BS7" s="64">
        <f t="shared" si="19"/>
        <v>85.4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63655</v>
      </c>
      <c r="CA7" s="65">
        <f t="shared" ref="CA7:CI7" si="20">CA8</f>
        <v>63508</v>
      </c>
      <c r="CB7" s="65">
        <f t="shared" si="20"/>
        <v>65196</v>
      </c>
      <c r="CC7" s="65">
        <f t="shared" si="20"/>
        <v>66942</v>
      </c>
      <c r="CD7" s="65">
        <f t="shared" si="20"/>
        <v>69426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14202</v>
      </c>
      <c r="CL7" s="65">
        <f t="shared" ref="CL7:CT7" si="21">CL8</f>
        <v>13984</v>
      </c>
      <c r="CM7" s="65">
        <f t="shared" si="21"/>
        <v>14361</v>
      </c>
      <c r="CN7" s="65">
        <f t="shared" si="21"/>
        <v>16162</v>
      </c>
      <c r="CO7" s="65">
        <f t="shared" si="21"/>
        <v>17056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49.3</v>
      </c>
      <c r="CW7" s="64">
        <f t="shared" ref="CW7:DE7" si="22">CW8</f>
        <v>50.7</v>
      </c>
      <c r="CX7" s="64">
        <f t="shared" si="22"/>
        <v>50.2</v>
      </c>
      <c r="CY7" s="64">
        <f t="shared" si="22"/>
        <v>50.5</v>
      </c>
      <c r="CZ7" s="64">
        <f t="shared" si="22"/>
        <v>46.3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26.7</v>
      </c>
      <c r="DH7" s="64">
        <f t="shared" ref="DH7:DP7" si="23">DH8</f>
        <v>24.3</v>
      </c>
      <c r="DI7" s="64">
        <f t="shared" si="23"/>
        <v>26.3</v>
      </c>
      <c r="DJ7" s="64">
        <f t="shared" si="23"/>
        <v>26.7</v>
      </c>
      <c r="DK7" s="64">
        <f t="shared" si="23"/>
        <v>28.2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60.3</v>
      </c>
      <c r="DS7" s="64">
        <f t="shared" ref="DS7:EA7" si="24">DS8</f>
        <v>63.4</v>
      </c>
      <c r="DT7" s="64">
        <f t="shared" si="24"/>
        <v>64</v>
      </c>
      <c r="DU7" s="64">
        <f t="shared" si="24"/>
        <v>66.3</v>
      </c>
      <c r="DV7" s="64">
        <f t="shared" si="24"/>
        <v>68.5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62.4</v>
      </c>
      <c r="ED7" s="64">
        <f t="shared" ref="ED7:EL7" si="25">ED8</f>
        <v>62.6</v>
      </c>
      <c r="EE7" s="64">
        <f t="shared" si="25"/>
        <v>60.9</v>
      </c>
      <c r="EF7" s="64">
        <f t="shared" si="25"/>
        <v>66.5</v>
      </c>
      <c r="EG7" s="64">
        <f t="shared" si="25"/>
        <v>71.599999999999994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44981274</v>
      </c>
      <c r="EO7" s="65">
        <f t="shared" ref="EO7:EW7" si="26">EO8</f>
        <v>45896745</v>
      </c>
      <c r="EP7" s="65">
        <f t="shared" si="26"/>
        <v>45424645</v>
      </c>
      <c r="EQ7" s="65">
        <f t="shared" si="26"/>
        <v>45801546</v>
      </c>
      <c r="ER7" s="65">
        <f t="shared" si="26"/>
        <v>46045338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141003</v>
      </c>
      <c r="D8" s="67">
        <v>46</v>
      </c>
      <c r="E8" s="67">
        <v>6</v>
      </c>
      <c r="F8" s="67">
        <v>0</v>
      </c>
      <c r="G8" s="67">
        <v>1</v>
      </c>
      <c r="H8" s="67" t="s">
        <v>130</v>
      </c>
      <c r="I8" s="67" t="s">
        <v>131</v>
      </c>
      <c r="J8" s="67" t="s">
        <v>132</v>
      </c>
      <c r="K8" s="67" t="s">
        <v>133</v>
      </c>
      <c r="L8" s="67" t="s">
        <v>134</v>
      </c>
      <c r="M8" s="67" t="s">
        <v>135</v>
      </c>
      <c r="N8" s="67" t="s">
        <v>136</v>
      </c>
      <c r="O8" s="67" t="s">
        <v>137</v>
      </c>
      <c r="P8" s="67" t="s">
        <v>138</v>
      </c>
      <c r="Q8" s="68">
        <v>34</v>
      </c>
      <c r="R8" s="67" t="s">
        <v>139</v>
      </c>
      <c r="S8" s="67" t="s">
        <v>140</v>
      </c>
      <c r="T8" s="67" t="s">
        <v>141</v>
      </c>
      <c r="U8" s="68">
        <v>3737845</v>
      </c>
      <c r="V8" s="68">
        <v>42124</v>
      </c>
      <c r="W8" s="67" t="s">
        <v>142</v>
      </c>
      <c r="X8" s="69" t="s">
        <v>143</v>
      </c>
      <c r="Y8" s="68">
        <v>624</v>
      </c>
      <c r="Z8" s="68" t="s">
        <v>144</v>
      </c>
      <c r="AA8" s="68" t="s">
        <v>144</v>
      </c>
      <c r="AB8" s="68" t="s">
        <v>144</v>
      </c>
      <c r="AC8" s="68">
        <v>26</v>
      </c>
      <c r="AD8" s="68">
        <v>650</v>
      </c>
      <c r="AE8" s="68">
        <v>624</v>
      </c>
      <c r="AF8" s="68" t="s">
        <v>144</v>
      </c>
      <c r="AG8" s="68">
        <v>624</v>
      </c>
      <c r="AH8" s="70">
        <v>102.5</v>
      </c>
      <c r="AI8" s="70">
        <v>103.3</v>
      </c>
      <c r="AJ8" s="70">
        <v>101.6</v>
      </c>
      <c r="AK8" s="70">
        <v>100.7</v>
      </c>
      <c r="AL8" s="70">
        <v>101.2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96.6</v>
      </c>
      <c r="AT8" s="70">
        <v>98.2</v>
      </c>
      <c r="AU8" s="70">
        <v>96.6</v>
      </c>
      <c r="AV8" s="70">
        <v>96.2</v>
      </c>
      <c r="AW8" s="70">
        <v>96.8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11.3</v>
      </c>
      <c r="BE8" s="71">
        <v>16.7</v>
      </c>
      <c r="BF8" s="71">
        <v>19.5</v>
      </c>
      <c r="BG8" s="71">
        <v>22.7</v>
      </c>
      <c r="BH8" s="71">
        <v>24.9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84.8</v>
      </c>
      <c r="BP8" s="70">
        <v>85.2</v>
      </c>
      <c r="BQ8" s="70">
        <v>85.1</v>
      </c>
      <c r="BR8" s="70">
        <v>84.7</v>
      </c>
      <c r="BS8" s="70">
        <v>85.4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63655</v>
      </c>
      <c r="CA8" s="71">
        <v>63508</v>
      </c>
      <c r="CB8" s="71">
        <v>65196</v>
      </c>
      <c r="CC8" s="71">
        <v>66942</v>
      </c>
      <c r="CD8" s="71">
        <v>69426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14202</v>
      </c>
      <c r="CL8" s="71">
        <v>13984</v>
      </c>
      <c r="CM8" s="71">
        <v>14361</v>
      </c>
      <c r="CN8" s="71">
        <v>16162</v>
      </c>
      <c r="CO8" s="71">
        <v>17056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49.3</v>
      </c>
      <c r="CW8" s="71">
        <v>50.7</v>
      </c>
      <c r="CX8" s="71">
        <v>50.2</v>
      </c>
      <c r="CY8" s="71">
        <v>50.5</v>
      </c>
      <c r="CZ8" s="71">
        <v>46.3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26.7</v>
      </c>
      <c r="DH8" s="71">
        <v>24.3</v>
      </c>
      <c r="DI8" s="71">
        <v>26.3</v>
      </c>
      <c r="DJ8" s="71">
        <v>26.7</v>
      </c>
      <c r="DK8" s="71">
        <v>28.2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60.3</v>
      </c>
      <c r="DS8" s="70">
        <v>63.4</v>
      </c>
      <c r="DT8" s="70">
        <v>64</v>
      </c>
      <c r="DU8" s="70">
        <v>66.3</v>
      </c>
      <c r="DV8" s="70">
        <v>68.5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62.4</v>
      </c>
      <c r="ED8" s="70">
        <v>62.6</v>
      </c>
      <c r="EE8" s="70">
        <v>60.9</v>
      </c>
      <c r="EF8" s="70">
        <v>66.5</v>
      </c>
      <c r="EG8" s="70">
        <v>71.599999999999994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44981274</v>
      </c>
      <c r="EO8" s="71">
        <v>45896745</v>
      </c>
      <c r="EP8" s="71">
        <v>45424645</v>
      </c>
      <c r="EQ8" s="71">
        <v>45801546</v>
      </c>
      <c r="ER8" s="71">
        <v>46045338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145</v>
      </c>
      <c r="C10" s="76" t="s">
        <v>146</v>
      </c>
      <c r="D10" s="76" t="s">
        <v>147</v>
      </c>
      <c r="E10" s="76" t="s">
        <v>148</v>
      </c>
      <c r="F10" s="76" t="s">
        <v>149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150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2019-02-01T04:09:42Z</cp:lastPrinted>
  <dcterms:created xsi:type="dcterms:W3CDTF">2018-12-07T10:42:02Z</dcterms:created>
  <dcterms:modified xsi:type="dcterms:W3CDTF">2019-02-01T04:09:45Z</dcterms:modified>
  <cp:category/>
</cp:coreProperties>
</file>