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政令市\06横浜　〇\"/>
    </mc:Choice>
  </mc:AlternateContent>
  <workbookProtection workbookAlgorithmName="SHA-512" workbookHashValue="x65WujUKoEdBjV1doy7HmiPzGaN4uktXILMedrxlUQhfBpFnOdwj6kwG/EO07DXirUmh2fEkl/UvdrmbQ09FiQ==" workbookSaltValue="zV0ltit30EYzlVORwgZGUQ==" workbookSpinCount="100000" lockStructure="1"/>
  <bookViews>
    <workbookView xWindow="0" yWindow="0" windowWidth="19200" windowHeight="11616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IZ32" i="4"/>
  <c r="IZ54" i="4"/>
  <c r="HM78" i="4"/>
  <c r="FL54" i="4"/>
  <c r="FL32" i="4"/>
  <c r="CS78" i="4"/>
  <c r="BX54" i="4"/>
  <c r="BX32" i="4"/>
  <c r="MH78" i="4"/>
  <c r="C11" i="5"/>
  <c r="D11" i="5"/>
  <c r="E11" i="5"/>
  <c r="B11" i="5"/>
  <c r="KC78" i="4" l="1"/>
  <c r="HG54" i="4"/>
  <c r="HG32" i="4"/>
  <c r="FH78" i="4"/>
  <c r="DS54" i="4"/>
  <c r="DS32" i="4"/>
  <c r="AN78" i="4"/>
  <c r="AE54" i="4"/>
  <c r="AE32" i="4"/>
  <c r="KU54" i="4"/>
  <c r="KU32" i="4"/>
  <c r="KF54" i="4"/>
  <c r="KF32" i="4"/>
  <c r="GR32" i="4"/>
  <c r="EO78" i="4"/>
  <c r="DD54" i="4"/>
  <c r="DD32" i="4"/>
  <c r="JJ78" i="4"/>
  <c r="GR54" i="4"/>
  <c r="U78" i="4"/>
  <c r="P54" i="4"/>
  <c r="P32" i="4"/>
  <c r="BZ78" i="4"/>
  <c r="BI54" i="4"/>
  <c r="BI32" i="4"/>
  <c r="LO78" i="4"/>
  <c r="IK54" i="4"/>
  <c r="IK32" i="4"/>
  <c r="LY32" i="4"/>
  <c r="GT78" i="4"/>
  <c r="EW54" i="4"/>
  <c r="EW32" i="4"/>
  <c r="LY54" i="4"/>
  <c r="GA78" i="4"/>
  <c r="EH54" i="4"/>
  <c r="EH32" i="4"/>
  <c r="LJ54" i="4"/>
  <c r="LJ32" i="4"/>
  <c r="AT32" i="4"/>
  <c r="KV78" i="4"/>
  <c r="HV54" i="4"/>
  <c r="HV32" i="4"/>
  <c r="BG78" i="4"/>
  <c r="AT54" i="4"/>
</calcChain>
</file>

<file path=xl/sharedStrings.xml><?xml version="1.0" encoding="utf-8"?>
<sst xmlns="http://schemas.openxmlformats.org/spreadsheetml/2006/main" count="288" uniqueCount="172">
  <si>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</si>
  <si>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</si>
  <si>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</si>
  <si>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</si>
  <si>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</si>
  <si>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</si>
  <si>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</si>
  <si>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</si>
  <si>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</si>
  <si>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</si>
  <si>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</si>
  <si>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</si>
  <si>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</si>
  <si>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</si>
  <si>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</si>
  <si>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</si>
  <si>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</si>
  <si>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</si>
  <si>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</si>
  <si>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</si>
  <si>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</si>
  <si>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</si>
  <si>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</si>
  <si>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</si>
  <si>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</si>
  <si>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</si>
  <si>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</si>
  <si>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</si>
  <si>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</si>
  <si>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</si>
  <si>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</si>
  <si>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</si>
  <si>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</si>
  <si>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</si>
  <si>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</si>
  <si>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</si>
  <si>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</si>
  <si>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</si>
  <si>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</si>
  <si>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</si>
  <si>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</si>
  <si>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</si>
  <si>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</si>
  <si>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</si>
  <si>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</si>
  <si>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</si>
  <si>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</si>
  <si>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</si>
  <si>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</si>
  <si>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</si>
  <si>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</si>
  <si>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</si>
  <si>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</si>
  <si>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</si>
  <si>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</si>
  <si>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</si>
  <si>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</si>
  <si>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</si>
  <si>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</si>
  <si>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</si>
  <si>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</si>
  <si>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</si>
  <si>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</si>
  <si>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</si>
  <si>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</si>
  <si>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</si>
  <si>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</si>
  <si>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</si>
  <si>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</si>
  <si>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</si>
  <si>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</si>
  <si>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</si>
  <si>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</si>
  <si>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</si>
  <si>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</si>
  <si>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</si>
  <si>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</si>
  <si>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</si>
  <si>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</si>
  <si>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</si>
  <si>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</si>
  <si>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</si>
  <si>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</si>
  <si>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</si>
  <si>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</si>
  <si>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</si>
  <si>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</si>
  <si>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</si>
  <si>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</si>
  <si>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</si>
  <si>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</si>
  <si>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</si>
  <si>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</si>
  <si>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</si>
  <si>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</si>
  <si>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</si>
  <si>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</si>
  <si>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</si>
  <si>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</si>
  <si>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</si>
  <si>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</si>
  <si>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</si>
  <si>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</si>
  <si>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</si>
  <si>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</si>
  <si>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</si>
  <si>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</si>
  <si>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</si>
  <si>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</si>
  <si>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</si>
  <si>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</si>
  <si>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</si>
  <si>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</si>
  <si>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</si>
  <si>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</si>
  <si>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</si>
  <si>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</si>
  <si>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</si>
  <si>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</si>
  <si>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</si>
  <si>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</si>
  <si>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</si>
  <si>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</si>
  <si>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</si>
  <si>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</si>
  <si>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</si>
  <si>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</si>
  <si>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</si>
  <si>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</si>
  <si>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</si>
  <si>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</si>
  <si>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</si>
  <si>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</si>
  <si>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</si>
  <si>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</si>
  <si>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</si>
  <si>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</si>
  <si>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</si>
  <si>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</si>
  <si>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</si>
  <si>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</si>
  <si>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</si>
  <si>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</si>
  <si>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</si>
  <si>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</si>
  <si>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</si>
  <si>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</si>
  <si>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</si>
  <si>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</si>
  <si>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</si>
  <si>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脳卒中・神経脊椎センター</t>
  </si>
  <si>
    <t>条例全部</t>
  </si>
  <si>
    <t>病院事業</t>
  </si>
  <si>
    <t>一般病院</t>
  </si>
  <si>
    <t>300床以上～400床未満</t>
  </si>
  <si>
    <t>その他</t>
  </si>
  <si>
    <t>直営</t>
  </si>
  <si>
    <t>-</t>
  </si>
  <si>
    <t>ド I 訓</t>
  </si>
  <si>
    <t>救 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</si>
  <si>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</si>
  <si>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</si>
  <si>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</si>
  <si>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</si>
  <si>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</si>
  <si>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</si>
  <si>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</si>
  <si>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</si>
  <si>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政策的医療を含む中枢神経全般に対する高度急性期・急性期から回復期までの一貫した医療機能を活かし、「脳卒中」「神経疾患」「脊椎脊髄疾患」「リハビリテーション」の専門病院として先進的な医療と臨床研究に取組んでいます。</t>
    <rPh sb="1" eb="4">
      <t>セイサクテキ</t>
    </rPh>
    <rPh sb="4" eb="6">
      <t>イリョウ</t>
    </rPh>
    <rPh sb="7" eb="8">
      <t>フク</t>
    </rPh>
    <rPh sb="9" eb="11">
      <t>チュウスウ</t>
    </rPh>
    <rPh sb="11" eb="13">
      <t>シンケイ</t>
    </rPh>
    <rPh sb="13" eb="15">
      <t>ゼンパン</t>
    </rPh>
    <rPh sb="16" eb="17">
      <t>タイ</t>
    </rPh>
    <rPh sb="19" eb="21">
      <t>コウド</t>
    </rPh>
    <rPh sb="21" eb="24">
      <t>キュウセイキ</t>
    </rPh>
    <rPh sb="25" eb="28">
      <t>キュウセイキ</t>
    </rPh>
    <rPh sb="30" eb="32">
      <t>カイフク</t>
    </rPh>
    <rPh sb="32" eb="33">
      <t>キ</t>
    </rPh>
    <rPh sb="36" eb="38">
      <t>イッカン</t>
    </rPh>
    <rPh sb="40" eb="42">
      <t>イリョウ</t>
    </rPh>
    <rPh sb="42" eb="44">
      <t>キノウ</t>
    </rPh>
    <rPh sb="45" eb="46">
      <t>イ</t>
    </rPh>
    <rPh sb="50" eb="53">
      <t>ノウソッチュウ</t>
    </rPh>
    <rPh sb="55" eb="57">
      <t>シンケイ</t>
    </rPh>
    <rPh sb="57" eb="59">
      <t>シッカン</t>
    </rPh>
    <phoneticPr fontId="19"/>
  </si>
  <si>
    <t>　平成11年開院の施設であり、建物等の設備についてしゅん工から約20年が経過する中、老朽化の影響が少しずつ発生してきています。
　今後は、適切な修繕計画に基づき、メンテナンスを行っていく必要があります。</t>
    <rPh sb="1" eb="3">
      <t>ヘイセイ</t>
    </rPh>
    <rPh sb="5" eb="6">
      <t>ネン</t>
    </rPh>
    <rPh sb="6" eb="8">
      <t>カイイン</t>
    </rPh>
    <rPh sb="9" eb="11">
      <t>シセツ</t>
    </rPh>
    <rPh sb="15" eb="17">
      <t>タテモノ</t>
    </rPh>
    <rPh sb="17" eb="18">
      <t>トウ</t>
    </rPh>
    <rPh sb="19" eb="21">
      <t>セツビ</t>
    </rPh>
    <rPh sb="28" eb="29">
      <t>コウ</t>
    </rPh>
    <rPh sb="31" eb="32">
      <t>ヤク</t>
    </rPh>
    <rPh sb="34" eb="35">
      <t>ネン</t>
    </rPh>
    <rPh sb="36" eb="38">
      <t>ケイカ</t>
    </rPh>
    <rPh sb="40" eb="41">
      <t>ナカ</t>
    </rPh>
    <rPh sb="42" eb="45">
      <t>ロウキュウカ</t>
    </rPh>
    <rPh sb="46" eb="48">
      <t>エイキョウ</t>
    </rPh>
    <rPh sb="49" eb="50">
      <t>スコ</t>
    </rPh>
    <rPh sb="53" eb="55">
      <t>ハッセイ</t>
    </rPh>
    <rPh sb="65" eb="67">
      <t>コンゴ</t>
    </rPh>
    <rPh sb="69" eb="71">
      <t>テキセツ</t>
    </rPh>
    <rPh sb="72" eb="74">
      <t>シュウゼン</t>
    </rPh>
    <rPh sb="74" eb="76">
      <t>ケイカク</t>
    </rPh>
    <rPh sb="77" eb="78">
      <t>モト</t>
    </rPh>
    <rPh sb="88" eb="89">
      <t>オコナ</t>
    </rPh>
    <rPh sb="93" eb="95">
      <t>ヒツヨウ</t>
    </rPh>
    <phoneticPr fontId="19"/>
  </si>
  <si>
    <t xml:space="preserve">  脳血管疾患に加え、神経・脊椎脊髄分野に診療機能を拡大したことなどにより、平成27年度に経常黒字となりましたが、その後、入院患者数が伸び悩み、平成28年度以降は再び経常赤字となっています。
　</t>
    <rPh sb="2" eb="3">
      <t>ノウ</t>
    </rPh>
    <rPh sb="3" eb="5">
      <t>ケッカン</t>
    </rPh>
    <rPh sb="5" eb="7">
      <t>シッカン</t>
    </rPh>
    <rPh sb="8" eb="9">
      <t>クワ</t>
    </rPh>
    <rPh sb="11" eb="13">
      <t>シンケイ</t>
    </rPh>
    <rPh sb="14" eb="16">
      <t>セキツイ</t>
    </rPh>
    <rPh sb="16" eb="18">
      <t>セキズイ</t>
    </rPh>
    <rPh sb="18" eb="20">
      <t>ブンヤ</t>
    </rPh>
    <rPh sb="21" eb="23">
      <t>シンリョウ</t>
    </rPh>
    <rPh sb="23" eb="25">
      <t>キノウ</t>
    </rPh>
    <rPh sb="26" eb="28">
      <t>カクダイ</t>
    </rPh>
    <rPh sb="38" eb="40">
      <t>ヘイセイ</t>
    </rPh>
    <rPh sb="42" eb="44">
      <t>ネンド</t>
    </rPh>
    <rPh sb="45" eb="47">
      <t>ケイジョウ</t>
    </rPh>
    <rPh sb="47" eb="49">
      <t>クロジ</t>
    </rPh>
    <rPh sb="59" eb="60">
      <t>ゴ</t>
    </rPh>
    <rPh sb="61" eb="63">
      <t>ニュウイン</t>
    </rPh>
    <rPh sb="63" eb="65">
      <t>カンジャ</t>
    </rPh>
    <rPh sb="65" eb="66">
      <t>スウ</t>
    </rPh>
    <rPh sb="67" eb="68">
      <t>ノ</t>
    </rPh>
    <rPh sb="69" eb="70">
      <t>ナヤ</t>
    </rPh>
    <rPh sb="72" eb="74">
      <t>ヘイセイ</t>
    </rPh>
    <rPh sb="76" eb="78">
      <t>ネンド</t>
    </rPh>
    <rPh sb="78" eb="80">
      <t>イコウ</t>
    </rPh>
    <rPh sb="81" eb="82">
      <t>フタタ</t>
    </rPh>
    <rPh sb="83" eb="85">
      <t>ケイジョウ</t>
    </rPh>
    <rPh sb="85" eb="87">
      <t>アカジ</t>
    </rPh>
    <phoneticPr fontId="19"/>
  </si>
  <si>
    <t>　平成30年から新たに、膝関節疾患にも診療機能を拡充したほか、他病院との円滑な連携により、地域包括ケア病棟や回復期リハビリテーション病棟の利用率向上を図ることなどにより、新規入院患者の確保を行い、経常黒字化を目指します。</t>
    <rPh sb="1" eb="3">
      <t>ヘイセイ</t>
    </rPh>
    <rPh sb="5" eb="6">
      <t>ネン</t>
    </rPh>
    <rPh sb="8" eb="9">
      <t>アラ</t>
    </rPh>
    <rPh sb="12" eb="13">
      <t>ヒザ</t>
    </rPh>
    <rPh sb="13" eb="15">
      <t>カンセツ</t>
    </rPh>
    <rPh sb="15" eb="17">
      <t>シッカン</t>
    </rPh>
    <rPh sb="19" eb="21">
      <t>シンリョウ</t>
    </rPh>
    <rPh sb="21" eb="23">
      <t>キノウ</t>
    </rPh>
    <rPh sb="24" eb="26">
      <t>カクジュウ</t>
    </rPh>
    <rPh sb="31" eb="32">
      <t>タ</t>
    </rPh>
    <rPh sb="32" eb="34">
      <t>ビョウイン</t>
    </rPh>
    <rPh sb="36" eb="38">
      <t>エンカツ</t>
    </rPh>
    <rPh sb="39" eb="41">
      <t>レンケイ</t>
    </rPh>
    <rPh sb="45" eb="47">
      <t>チイキ</t>
    </rPh>
    <rPh sb="47" eb="49">
      <t>ホウカツ</t>
    </rPh>
    <rPh sb="51" eb="53">
      <t>ビョウトウ</t>
    </rPh>
    <rPh sb="54" eb="56">
      <t>カイフク</t>
    </rPh>
    <rPh sb="56" eb="57">
      <t>キ</t>
    </rPh>
    <rPh sb="66" eb="68">
      <t>ビョウトウ</t>
    </rPh>
    <rPh sb="69" eb="72">
      <t>リヨウリツ</t>
    </rPh>
    <rPh sb="72" eb="74">
      <t>コウジョウ</t>
    </rPh>
    <rPh sb="75" eb="76">
      <t>ハカ</t>
    </rPh>
    <rPh sb="85" eb="87">
      <t>シンキ</t>
    </rPh>
    <rPh sb="87" eb="89">
      <t>ニュウイン</t>
    </rPh>
    <rPh sb="89" eb="91">
      <t>カンジャ</t>
    </rPh>
    <rPh sb="92" eb="94">
      <t>カクホ</t>
    </rPh>
    <rPh sb="95" eb="96">
      <t>オコナ</t>
    </rPh>
    <rPh sb="98" eb="100">
      <t>ケイジョウ</t>
    </rPh>
    <rPh sb="100" eb="102">
      <t>クロジ</t>
    </rPh>
    <rPh sb="102" eb="103">
      <t>カ</t>
    </rPh>
    <rPh sb="104" eb="106">
      <t>メザ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</si>
</sst>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6" borderId="5" xfId="3" applyFont="1" applyFill="1" applyBorder="1" applyAlignment="1" applyProtection="1">
      <alignment horizontal="left" vertical="top" wrapText="1"/>
      <protection locked="0"/>
    </xf>
    <xf numFmtId="0" fontId="6" fillId="6" borderId="6" xfId="3" applyFont="1" applyFill="1" applyBorder="1" applyAlignment="1" applyProtection="1">
      <alignment horizontal="left" vertical="top" wrapText="1"/>
      <protection locked="0"/>
    </xf>
    <xf numFmtId="0" fontId="6" fillId="6" borderId="7" xfId="3" applyFont="1" applyFill="1" applyBorder="1" applyAlignment="1" applyProtection="1">
      <alignment horizontal="left" vertical="top" wrapText="1"/>
      <protection locked="0"/>
    </xf>
    <xf numFmtId="0" fontId="6" fillId="6" borderId="8" xfId="3" applyFont="1" applyFill="1" applyBorder="1" applyAlignment="1" applyProtection="1">
      <alignment horizontal="left" vertical="top" wrapText="1"/>
      <protection locked="0"/>
    </xf>
    <xf numFmtId="0" fontId="6" fillId="6" borderId="0" xfId="3" applyFont="1" applyFill="1" applyBorder="1" applyAlignment="1" applyProtection="1">
      <alignment horizontal="left" vertical="top" wrapText="1"/>
      <protection locked="0"/>
    </xf>
    <xf numFmtId="0" fontId="6" fillId="6" borderId="9" xfId="3" applyFont="1" applyFill="1" applyBorder="1" applyAlignment="1" applyProtection="1">
      <alignment horizontal="left" vertical="top" wrapText="1"/>
      <protection locked="0"/>
    </xf>
    <xf numFmtId="0" fontId="6" fillId="6" borderId="10" xfId="3" applyFont="1" applyFill="1" applyBorder="1" applyAlignment="1" applyProtection="1">
      <alignment horizontal="left" vertical="top" wrapText="1"/>
      <protection locked="0"/>
    </xf>
    <xf numFmtId="0" fontId="6" fillId="6" borderId="1" xfId="3" applyFont="1" applyFill="1" applyBorder="1" applyAlignment="1" applyProtection="1">
      <alignment horizontal="left" vertical="top" wrapText="1"/>
      <protection locked="0"/>
    </xf>
    <xf numFmtId="0" fontId="6" fillId="6" borderId="11" xfId="3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77.099999999999994</c:v>
                </c:pt>
                <c:pt idx="2">
                  <c:v>82</c:v>
                </c:pt>
                <c:pt idx="3">
                  <c:v>81.5</c:v>
                </c:pt>
                <c:pt idx="4">
                  <c:v>77.599999999999994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9-4FD3-AE18-368799BE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23248"/>
        <c:axId val="2206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70.599999999999994</c:v>
                </c:pt>
                <c:pt idx="2">
                  <c:v>71.3</c:v>
                </c:pt>
                <c:pt idx="3">
                  <c:v>72.599999999999994</c:v>
                </c:pt>
                <c:pt idx="4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19-4FD3-AE18-368799BE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23248"/>
        <c:axId val="220622464"/>
      </c:lineChart>
      <c:dateAx>
        <c:axId val="22062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622464"/>
        <c:crosses val="autoZero"/>
        <c:auto val="1"/>
        <c:lblOffset val="100"/>
        <c:baseTimeUnit val="years"/>
      </c:dateAx>
      <c:valAx>
        <c:axId val="2206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0623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11838</c:v>
                </c:pt>
                <c:pt idx="1">
                  <c:v>11982</c:v>
                </c:pt>
                <c:pt idx="2">
                  <c:v>11845</c:v>
                </c:pt>
                <c:pt idx="3">
                  <c:v>11386</c:v>
                </c:pt>
                <c:pt idx="4">
                  <c:v>11477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9-457B-B6FF-71E8A803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02968"/>
        <c:axId val="3785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11941</c:v>
                </c:pt>
                <c:pt idx="1">
                  <c:v>12272</c:v>
                </c:pt>
                <c:pt idx="2">
                  <c:v>13096</c:v>
                </c:pt>
                <c:pt idx="3">
                  <c:v>13552</c:v>
                </c:pt>
                <c:pt idx="4">
                  <c:v>13792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39-457B-B6FF-71E8A803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502968"/>
        <c:axId val="378503360"/>
      </c:lineChart>
      <c:dateAx>
        <c:axId val="37850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503360"/>
        <c:crosses val="autoZero"/>
        <c:auto val="1"/>
        <c:lblOffset val="100"/>
        <c:baseTimeUnit val="years"/>
      </c:dateAx>
      <c:valAx>
        <c:axId val="3785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8502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46579</c:v>
                </c:pt>
                <c:pt idx="1">
                  <c:v>47703</c:v>
                </c:pt>
                <c:pt idx="2">
                  <c:v>47903</c:v>
                </c:pt>
                <c:pt idx="3">
                  <c:v>49631</c:v>
                </c:pt>
                <c:pt idx="4">
                  <c:v>50646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97-438C-9A9B-2647CDAF8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504144"/>
        <c:axId val="37850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48203</c:v>
                </c:pt>
                <c:pt idx="1">
                  <c:v>48921</c:v>
                </c:pt>
                <c:pt idx="2">
                  <c:v>50413</c:v>
                </c:pt>
                <c:pt idx="3">
                  <c:v>50510</c:v>
                </c:pt>
                <c:pt idx="4">
                  <c:v>50958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97-438C-9A9B-2647CDAF8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504144"/>
        <c:axId val="378504536"/>
      </c:lineChart>
      <c:dateAx>
        <c:axId val="37850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504536"/>
        <c:crosses val="autoZero"/>
        <c:auto val="1"/>
        <c:lblOffset val="100"/>
        <c:baseTimeUnit val="years"/>
      </c:dateAx>
      <c:valAx>
        <c:axId val="37850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850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525.29999999999995</c:v>
                </c:pt>
                <c:pt idx="1">
                  <c:v>490.4</c:v>
                </c:pt>
                <c:pt idx="2">
                  <c:v>465.1</c:v>
                </c:pt>
                <c:pt idx="3">
                  <c:v>464.5</c:v>
                </c:pt>
                <c:pt idx="4">
                  <c:v>490.9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FA-472A-864F-47E10314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24032"/>
        <c:axId val="22062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80.7</c:v>
                </c:pt>
                <c:pt idx="2">
                  <c:v>73.099999999999994</c:v>
                </c:pt>
                <c:pt idx="3">
                  <c:v>76.3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FA-472A-864F-47E10314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24032"/>
        <c:axId val="220624424"/>
      </c:lineChart>
      <c:dateAx>
        <c:axId val="2206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624424"/>
        <c:crosses val="autoZero"/>
        <c:auto val="1"/>
        <c:lblOffset val="100"/>
        <c:baseTimeUnit val="years"/>
      </c:dateAx>
      <c:valAx>
        <c:axId val="22062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06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61.3</c:v>
                </c:pt>
                <c:pt idx="1">
                  <c:v>67.599999999999994</c:v>
                </c:pt>
                <c:pt idx="2">
                  <c:v>73.3</c:v>
                </c:pt>
                <c:pt idx="3">
                  <c:v>76.2</c:v>
                </c:pt>
                <c:pt idx="4">
                  <c:v>69.099999999999994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F0-4991-9877-1A21D28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11464"/>
        <c:axId val="22411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90.2</c:v>
                </c:pt>
                <c:pt idx="2">
                  <c:v>91.1</c:v>
                </c:pt>
                <c:pt idx="3">
                  <c:v>90.1</c:v>
                </c:pt>
                <c:pt idx="4">
                  <c:v>89.6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F0-4991-9877-1A21D28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11464"/>
        <c:axId val="224111856"/>
      </c:lineChart>
      <c:dateAx>
        <c:axId val="22411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111856"/>
        <c:crosses val="autoZero"/>
        <c:auto val="1"/>
        <c:lblOffset val="100"/>
        <c:baseTimeUnit val="years"/>
      </c:dateAx>
      <c:valAx>
        <c:axId val="22411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111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85.8</c:v>
                </c:pt>
                <c:pt idx="1">
                  <c:v>99.5</c:v>
                </c:pt>
                <c:pt idx="2">
                  <c:v>103</c:v>
                </c:pt>
                <c:pt idx="3">
                  <c:v>99.8</c:v>
                </c:pt>
                <c:pt idx="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67-4D09-9D51-139F6385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12640"/>
        <c:axId val="22411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97.7</c:v>
                </c:pt>
                <c:pt idx="2">
                  <c:v>98</c:v>
                </c:pt>
                <c:pt idx="3">
                  <c:v>97.2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67-4D09-9D51-139F6385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12640"/>
        <c:axId val="224113032"/>
      </c:lineChart>
      <c:dateAx>
        <c:axId val="22411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113032"/>
        <c:crosses val="autoZero"/>
        <c:auto val="1"/>
        <c:lblOffset val="100"/>
        <c:baseTimeUnit val="years"/>
      </c:dateAx>
      <c:valAx>
        <c:axId val="22411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4112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61.6</c:v>
                </c:pt>
                <c:pt idx="2">
                  <c:v>62.9</c:v>
                </c:pt>
                <c:pt idx="3">
                  <c:v>64.5</c:v>
                </c:pt>
                <c:pt idx="4">
                  <c:v>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E-4179-8B43-C78E6C0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14208"/>
        <c:axId val="224114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45.8</c:v>
                </c:pt>
                <c:pt idx="1">
                  <c:v>48.9</c:v>
                </c:pt>
                <c:pt idx="2">
                  <c:v>50.3</c:v>
                </c:pt>
                <c:pt idx="3">
                  <c:v>49.8</c:v>
                </c:pt>
                <c:pt idx="4">
                  <c:v>50.9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EE-4179-8B43-C78E6C0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14208"/>
        <c:axId val="224114600"/>
      </c:lineChart>
      <c:dateAx>
        <c:axId val="2241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114600"/>
        <c:crosses val="autoZero"/>
        <c:auto val="1"/>
        <c:lblOffset val="100"/>
        <c:baseTimeUnit val="years"/>
      </c:dateAx>
      <c:valAx>
        <c:axId val="224114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11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79.2</c:v>
                </c:pt>
                <c:pt idx="2">
                  <c:v>77.599999999999994</c:v>
                </c:pt>
                <c:pt idx="3">
                  <c:v>79.3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E-44C1-8846-050B2086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98632"/>
        <c:axId val="37789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65.400000000000006</c:v>
                </c:pt>
                <c:pt idx="2">
                  <c:v>65.7</c:v>
                </c:pt>
                <c:pt idx="3">
                  <c:v>65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FE-44C1-8846-050B2086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98632"/>
        <c:axId val="377899024"/>
      </c:lineChart>
      <c:dateAx>
        <c:axId val="377898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899024"/>
        <c:crosses val="autoZero"/>
        <c:auto val="1"/>
        <c:lblOffset val="100"/>
        <c:baseTimeUnit val="years"/>
      </c:dateAx>
      <c:valAx>
        <c:axId val="37789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898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102774043</c:v>
                </c:pt>
                <c:pt idx="1">
                  <c:v>103096983</c:v>
                </c:pt>
                <c:pt idx="2">
                  <c:v>102850953</c:v>
                </c:pt>
                <c:pt idx="3">
                  <c:v>103153010</c:v>
                </c:pt>
                <c:pt idx="4">
                  <c:v>105853963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6-4E76-B5E4-AB183BA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13816"/>
        <c:axId val="37789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40264615</c:v>
                </c:pt>
                <c:pt idx="1">
                  <c:v>41593368</c:v>
                </c:pt>
                <c:pt idx="2">
                  <c:v>42578034</c:v>
                </c:pt>
                <c:pt idx="3">
                  <c:v>45645830</c:v>
                </c:pt>
                <c:pt idx="4">
                  <c:v>47082778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46-4E76-B5E4-AB183BA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13816"/>
        <c:axId val="377899808"/>
      </c:lineChart>
      <c:dateAx>
        <c:axId val="22411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899808"/>
        <c:crosses val="autoZero"/>
        <c:auto val="1"/>
        <c:lblOffset val="100"/>
        <c:baseTimeUnit val="years"/>
      </c:dateAx>
      <c:valAx>
        <c:axId val="37789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113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16.100000000000001</c:v>
                </c:pt>
                <c:pt idx="2">
                  <c:v>16.7</c:v>
                </c:pt>
                <c:pt idx="3">
                  <c:v>16.2</c:v>
                </c:pt>
                <c:pt idx="4">
                  <c:v>16.399999999999999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04-4D54-8752-9562ED118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900592"/>
        <c:axId val="37790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23.9</c:v>
                </c:pt>
                <c:pt idx="3">
                  <c:v>23.8</c:v>
                </c:pt>
                <c:pt idx="4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04-4D54-8752-9562ED118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900592"/>
        <c:axId val="377900984"/>
      </c:lineChart>
      <c:dateAx>
        <c:axId val="37790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900984"/>
        <c:crosses val="autoZero"/>
        <c:auto val="1"/>
        <c:lblOffset val="100"/>
        <c:baseTimeUnit val="years"/>
      </c:dateAx>
      <c:valAx>
        <c:axId val="37790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900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78.3</c:v>
                </c:pt>
                <c:pt idx="1">
                  <c:v>74.8</c:v>
                </c:pt>
                <c:pt idx="2">
                  <c:v>70.5</c:v>
                </c:pt>
                <c:pt idx="3">
                  <c:v>75.7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8-49E4-9D4A-69B04308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901768"/>
        <c:axId val="37790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55.6</c:v>
                </c:pt>
                <c:pt idx="2">
                  <c:v>54.8</c:v>
                </c:pt>
                <c:pt idx="3">
                  <c:v>55.8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78-49E4-9D4A-69B04308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901768"/>
        <c:axId val="377902160"/>
      </c:lineChart>
      <c:dateAx>
        <c:axId val="37790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902160"/>
        <c:crosses val="autoZero"/>
        <c:auto val="1"/>
        <c:lblOffset val="100"/>
        <c:baseTimeUnit val="years"/>
      </c:dateAx>
      <c:valAx>
        <c:axId val="37790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901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49" sqref="NJ49:NX65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神奈川県横浜市　脳卒中・神経脊椎センター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300床以上～400床未満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その他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300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10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I 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300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3737845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38737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300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300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168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5" t="s">
        <v>170</v>
      </c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6"/>
      <c r="NX30" s="117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5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6"/>
      <c r="NX31" s="117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21">
        <f>データ!$B$11</f>
        <v>41275</v>
      </c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1">
        <f>データ!$C$11</f>
        <v>41640</v>
      </c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3"/>
      <c r="AT32" s="121">
        <f>データ!$D$11</f>
        <v>42005</v>
      </c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  <c r="BI32" s="121">
        <f>データ!$E$11</f>
        <v>42370</v>
      </c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3"/>
      <c r="BX32" s="121">
        <f>データ!$F$11</f>
        <v>42736</v>
      </c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21">
        <f>データ!$B$11</f>
        <v>41275</v>
      </c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3"/>
      <c r="DS32" s="121">
        <f>データ!$C$11</f>
        <v>41640</v>
      </c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3"/>
      <c r="EH32" s="121">
        <f>データ!$D$11</f>
        <v>42005</v>
      </c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3"/>
      <c r="EW32" s="121">
        <f>データ!$E$11</f>
        <v>42370</v>
      </c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>
        <f>データ!$F$11</f>
        <v>42736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21">
        <f>データ!$B$11</f>
        <v>41275</v>
      </c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3"/>
      <c r="HG32" s="121">
        <f>データ!$C$11</f>
        <v>41640</v>
      </c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3"/>
      <c r="HV32" s="121">
        <f>データ!$D$11</f>
        <v>42005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3"/>
      <c r="IK32" s="121">
        <f>データ!$E$11</f>
        <v>42370</v>
      </c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3"/>
      <c r="IZ32" s="121">
        <f>データ!$F$11</f>
        <v>42736</v>
      </c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21">
        <f>データ!$B$11</f>
        <v>41275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3"/>
      <c r="KU32" s="121">
        <f>データ!$C$11</f>
        <v>41640</v>
      </c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2"/>
      <c r="LH32" s="122"/>
      <c r="LI32" s="123"/>
      <c r="LJ32" s="121">
        <f>データ!$D$11</f>
        <v>42005</v>
      </c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3"/>
      <c r="LY32" s="121">
        <f>データ!$E$11</f>
        <v>42370</v>
      </c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>
        <f>データ!$F$11</f>
        <v>42736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3"/>
      <c r="ND32" s="5"/>
      <c r="NE32" s="5"/>
      <c r="NF32" s="5"/>
      <c r="NG32" s="5"/>
      <c r="NH32" s="27"/>
      <c r="NI32" s="2"/>
      <c r="NJ32" s="115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7"/>
    </row>
    <row r="33" spans="1:388" ht="13.5" customHeight="1">
      <c r="A33" s="2"/>
      <c r="B33" s="25"/>
      <c r="D33" s="5"/>
      <c r="E33" s="5"/>
      <c r="F33" s="5"/>
      <c r="G33" s="127" t="s">
        <v>37</v>
      </c>
      <c r="H33" s="127"/>
      <c r="I33" s="127"/>
      <c r="J33" s="127"/>
      <c r="K33" s="127"/>
      <c r="L33" s="127"/>
      <c r="M33" s="127"/>
      <c r="N33" s="127"/>
      <c r="O33" s="127"/>
      <c r="P33" s="124">
        <f>データ!AH7</f>
        <v>85.8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6"/>
      <c r="AE33" s="124">
        <f>データ!AI7</f>
        <v>99.5</v>
      </c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6"/>
      <c r="AT33" s="124">
        <f>データ!AJ7</f>
        <v>103</v>
      </c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6"/>
      <c r="BI33" s="124">
        <f>データ!AK7</f>
        <v>99.8</v>
      </c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6"/>
      <c r="BX33" s="124">
        <f>データ!AL7</f>
        <v>97</v>
      </c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6"/>
      <c r="CO33" s="5"/>
      <c r="CP33" s="5"/>
      <c r="CQ33" s="5"/>
      <c r="CR33" s="5"/>
      <c r="CS33" s="5"/>
      <c r="CT33" s="5"/>
      <c r="CU33" s="127" t="s">
        <v>37</v>
      </c>
      <c r="CV33" s="127"/>
      <c r="CW33" s="127"/>
      <c r="CX33" s="127"/>
      <c r="CY33" s="127"/>
      <c r="CZ33" s="127"/>
      <c r="DA33" s="127"/>
      <c r="DB33" s="127"/>
      <c r="DC33" s="127"/>
      <c r="DD33" s="124">
        <f>データ!AS7</f>
        <v>61.3</v>
      </c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6"/>
      <c r="DS33" s="124">
        <f>データ!AT7</f>
        <v>67.599999999999994</v>
      </c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6"/>
      <c r="EH33" s="124">
        <f>データ!AU7</f>
        <v>73.3</v>
      </c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6"/>
      <c r="EW33" s="124">
        <f>データ!AV7</f>
        <v>76.2</v>
      </c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6"/>
      <c r="FL33" s="124">
        <f>データ!AW7</f>
        <v>69.099999999999994</v>
      </c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6"/>
      <c r="GA33" s="5"/>
      <c r="GB33" s="5"/>
      <c r="GC33" s="5"/>
      <c r="GD33" s="5"/>
      <c r="GE33" s="5"/>
      <c r="GF33" s="5"/>
      <c r="GG33" s="5"/>
      <c r="GH33" s="5"/>
      <c r="GI33" s="127" t="s">
        <v>37</v>
      </c>
      <c r="GJ33" s="127"/>
      <c r="GK33" s="127"/>
      <c r="GL33" s="127"/>
      <c r="GM33" s="127"/>
      <c r="GN33" s="127"/>
      <c r="GO33" s="127"/>
      <c r="GP33" s="127"/>
      <c r="GQ33" s="127"/>
      <c r="GR33" s="124">
        <f>データ!BD7</f>
        <v>525.29999999999995</v>
      </c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6"/>
      <c r="HG33" s="124">
        <f>データ!BE7</f>
        <v>490.4</v>
      </c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6"/>
      <c r="HV33" s="124">
        <f>データ!BF7</f>
        <v>465.1</v>
      </c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6"/>
      <c r="IK33" s="124">
        <f>データ!BG7</f>
        <v>464.5</v>
      </c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  <c r="IX33" s="125"/>
      <c r="IY33" s="126"/>
      <c r="IZ33" s="124">
        <f>データ!BH7</f>
        <v>490.9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5"/>
      <c r="JL33" s="125"/>
      <c r="JM33" s="125"/>
      <c r="JN33" s="126"/>
      <c r="JO33" s="5"/>
      <c r="JP33" s="5"/>
      <c r="JQ33" s="5"/>
      <c r="JR33" s="5"/>
      <c r="JS33" s="5"/>
      <c r="JT33" s="5"/>
      <c r="JU33" s="5"/>
      <c r="JV33" s="5"/>
      <c r="JW33" s="127" t="s">
        <v>37</v>
      </c>
      <c r="JX33" s="127"/>
      <c r="JY33" s="127"/>
      <c r="JZ33" s="127"/>
      <c r="KA33" s="127"/>
      <c r="KB33" s="127"/>
      <c r="KC33" s="127"/>
      <c r="KD33" s="127"/>
      <c r="KE33" s="127"/>
      <c r="KF33" s="124">
        <f>データ!BO7</f>
        <v>71</v>
      </c>
      <c r="KG33" s="125"/>
      <c r="KH33" s="125"/>
      <c r="KI33" s="125"/>
      <c r="KJ33" s="125"/>
      <c r="KK33" s="125"/>
      <c r="KL33" s="125"/>
      <c r="KM33" s="125"/>
      <c r="KN33" s="125"/>
      <c r="KO33" s="125"/>
      <c r="KP33" s="125"/>
      <c r="KQ33" s="125"/>
      <c r="KR33" s="125"/>
      <c r="KS33" s="125"/>
      <c r="KT33" s="126"/>
      <c r="KU33" s="124">
        <f>データ!BP7</f>
        <v>77.099999999999994</v>
      </c>
      <c r="KV33" s="125"/>
      <c r="KW33" s="125"/>
      <c r="KX33" s="125"/>
      <c r="KY33" s="125"/>
      <c r="KZ33" s="125"/>
      <c r="LA33" s="125"/>
      <c r="LB33" s="125"/>
      <c r="LC33" s="125"/>
      <c r="LD33" s="125"/>
      <c r="LE33" s="125"/>
      <c r="LF33" s="125"/>
      <c r="LG33" s="125"/>
      <c r="LH33" s="125"/>
      <c r="LI33" s="126"/>
      <c r="LJ33" s="124">
        <f>データ!BQ7</f>
        <v>82</v>
      </c>
      <c r="LK33" s="125"/>
      <c r="LL33" s="125"/>
      <c r="LM33" s="125"/>
      <c r="LN33" s="125"/>
      <c r="LO33" s="125"/>
      <c r="LP33" s="125"/>
      <c r="LQ33" s="125"/>
      <c r="LR33" s="125"/>
      <c r="LS33" s="125"/>
      <c r="LT33" s="125"/>
      <c r="LU33" s="125"/>
      <c r="LV33" s="125"/>
      <c r="LW33" s="125"/>
      <c r="LX33" s="126"/>
      <c r="LY33" s="124">
        <f>データ!BR7</f>
        <v>81.5</v>
      </c>
      <c r="LZ33" s="125"/>
      <c r="MA33" s="125"/>
      <c r="MB33" s="125"/>
      <c r="MC33" s="125"/>
      <c r="MD33" s="125"/>
      <c r="ME33" s="125"/>
      <c r="MF33" s="125"/>
      <c r="MG33" s="125"/>
      <c r="MH33" s="125"/>
      <c r="MI33" s="125"/>
      <c r="MJ33" s="125"/>
      <c r="MK33" s="125"/>
      <c r="ML33" s="125"/>
      <c r="MM33" s="126"/>
      <c r="MN33" s="124">
        <f>データ!BS7</f>
        <v>77.599999999999994</v>
      </c>
      <c r="MO33" s="125"/>
      <c r="MP33" s="125"/>
      <c r="MQ33" s="125"/>
      <c r="MR33" s="125"/>
      <c r="MS33" s="125"/>
      <c r="MT33" s="125"/>
      <c r="MU33" s="125"/>
      <c r="MV33" s="125"/>
      <c r="MW33" s="125"/>
      <c r="MX33" s="125"/>
      <c r="MY33" s="125"/>
      <c r="MZ33" s="125"/>
      <c r="NA33" s="125"/>
      <c r="NB33" s="126"/>
      <c r="ND33" s="5"/>
      <c r="NE33" s="5"/>
      <c r="NF33" s="5"/>
      <c r="NG33" s="5"/>
      <c r="NH33" s="27"/>
      <c r="NI33" s="2"/>
      <c r="NJ33" s="115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7"/>
    </row>
    <row r="34" spans="1:388" ht="13.5" customHeight="1">
      <c r="A34" s="2"/>
      <c r="B34" s="25"/>
      <c r="D34" s="5"/>
      <c r="E34" s="5"/>
      <c r="F34" s="5"/>
      <c r="G34" s="127" t="s">
        <v>38</v>
      </c>
      <c r="H34" s="127"/>
      <c r="I34" s="127"/>
      <c r="J34" s="127"/>
      <c r="K34" s="127"/>
      <c r="L34" s="127"/>
      <c r="M34" s="127"/>
      <c r="N34" s="127"/>
      <c r="O34" s="127"/>
      <c r="P34" s="124">
        <f>データ!AM7</f>
        <v>99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6"/>
      <c r="AE34" s="124">
        <f>データ!AN7</f>
        <v>97.7</v>
      </c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  <c r="AT34" s="124">
        <f>データ!AO7</f>
        <v>98</v>
      </c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6"/>
      <c r="BI34" s="124">
        <f>データ!AP7</f>
        <v>97.2</v>
      </c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6"/>
      <c r="BX34" s="124">
        <f>データ!AQ7</f>
        <v>97</v>
      </c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6"/>
      <c r="CO34" s="5"/>
      <c r="CP34" s="5"/>
      <c r="CQ34" s="5"/>
      <c r="CR34" s="5"/>
      <c r="CS34" s="5"/>
      <c r="CT34" s="5"/>
      <c r="CU34" s="127" t="s">
        <v>38</v>
      </c>
      <c r="CV34" s="127"/>
      <c r="CW34" s="127"/>
      <c r="CX34" s="127"/>
      <c r="CY34" s="127"/>
      <c r="CZ34" s="127"/>
      <c r="DA34" s="127"/>
      <c r="DB34" s="127"/>
      <c r="DC34" s="127"/>
      <c r="DD34" s="124">
        <f>データ!AX7</f>
        <v>92.2</v>
      </c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6"/>
      <c r="DS34" s="124">
        <f>データ!AY7</f>
        <v>90.2</v>
      </c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6"/>
      <c r="EH34" s="124">
        <f>データ!AZ7</f>
        <v>91.1</v>
      </c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6"/>
      <c r="EW34" s="124">
        <f>データ!BA7</f>
        <v>90.1</v>
      </c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6"/>
      <c r="FL34" s="124">
        <f>データ!BB7</f>
        <v>89.6</v>
      </c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6"/>
      <c r="GA34" s="5"/>
      <c r="GB34" s="5"/>
      <c r="GC34" s="5"/>
      <c r="GD34" s="5"/>
      <c r="GE34" s="5"/>
      <c r="GF34" s="5"/>
      <c r="GG34" s="5"/>
      <c r="GH34" s="5"/>
      <c r="GI34" s="127" t="s">
        <v>38</v>
      </c>
      <c r="GJ34" s="127"/>
      <c r="GK34" s="127"/>
      <c r="GL34" s="127"/>
      <c r="GM34" s="127"/>
      <c r="GN34" s="127"/>
      <c r="GO34" s="127"/>
      <c r="GP34" s="127"/>
      <c r="GQ34" s="127"/>
      <c r="GR34" s="124">
        <f>データ!BI7</f>
        <v>85.3</v>
      </c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6"/>
      <c r="HG34" s="124">
        <f>データ!BJ7</f>
        <v>80.7</v>
      </c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6"/>
      <c r="HV34" s="124">
        <f>データ!BK7</f>
        <v>73.099999999999994</v>
      </c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6"/>
      <c r="IK34" s="124">
        <f>データ!BL7</f>
        <v>76.3</v>
      </c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6"/>
      <c r="IZ34" s="124">
        <f>データ!BM7</f>
        <v>80.7</v>
      </c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6"/>
      <c r="JO34" s="5"/>
      <c r="JP34" s="5"/>
      <c r="JQ34" s="5"/>
      <c r="JR34" s="5"/>
      <c r="JS34" s="5"/>
      <c r="JT34" s="5"/>
      <c r="JU34" s="5"/>
      <c r="JV34" s="5"/>
      <c r="JW34" s="127" t="s">
        <v>38</v>
      </c>
      <c r="JX34" s="127"/>
      <c r="JY34" s="127"/>
      <c r="JZ34" s="127"/>
      <c r="KA34" s="127"/>
      <c r="KB34" s="127"/>
      <c r="KC34" s="127"/>
      <c r="KD34" s="127"/>
      <c r="KE34" s="127"/>
      <c r="KF34" s="124">
        <f>データ!BT7</f>
        <v>70.5</v>
      </c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6"/>
      <c r="KU34" s="124">
        <f>データ!BU7</f>
        <v>70.599999999999994</v>
      </c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6"/>
      <c r="LJ34" s="124">
        <f>データ!BV7</f>
        <v>71.3</v>
      </c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6"/>
      <c r="LY34" s="124">
        <f>データ!BW7</f>
        <v>72.599999999999994</v>
      </c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6"/>
      <c r="MN34" s="124">
        <f>データ!BX7</f>
        <v>73.5</v>
      </c>
      <c r="MO34" s="125"/>
      <c r="MP34" s="125"/>
      <c r="MQ34" s="125"/>
      <c r="MR34" s="125"/>
      <c r="MS34" s="125"/>
      <c r="MT34" s="125"/>
      <c r="MU34" s="125"/>
      <c r="MV34" s="125"/>
      <c r="MW34" s="125"/>
      <c r="MX34" s="125"/>
      <c r="MY34" s="125"/>
      <c r="MZ34" s="125"/>
      <c r="NA34" s="125"/>
      <c r="NB34" s="126"/>
      <c r="ND34" s="5"/>
      <c r="NE34" s="5"/>
      <c r="NF34" s="5"/>
      <c r="NG34" s="5"/>
      <c r="NH34" s="27"/>
      <c r="NI34" s="2"/>
      <c r="NJ34" s="115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7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7"/>
    </row>
    <row r="36" spans="1:388" ht="13.5" customHeight="1">
      <c r="A36" s="2"/>
      <c r="B36" s="25"/>
      <c r="C36" s="26"/>
      <c r="D36" s="5"/>
      <c r="E36" s="131" t="s">
        <v>39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5"/>
      <c r="CQ36" s="5"/>
      <c r="CR36" s="5"/>
      <c r="CS36" s="131" t="s">
        <v>40</v>
      </c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26"/>
      <c r="GE36" s="26"/>
      <c r="GF36" s="26"/>
      <c r="GG36" s="131" t="s">
        <v>41</v>
      </c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  <c r="IW36" s="131"/>
      <c r="IX36" s="131"/>
      <c r="IY36" s="131"/>
      <c r="IZ36" s="131"/>
      <c r="JA36" s="131"/>
      <c r="JB36" s="131"/>
      <c r="JC36" s="131"/>
      <c r="JD36" s="131"/>
      <c r="JE36" s="131"/>
      <c r="JF36" s="131"/>
      <c r="JG36" s="131"/>
      <c r="JH36" s="131"/>
      <c r="JI36" s="131"/>
      <c r="JJ36" s="131"/>
      <c r="JK36" s="131"/>
      <c r="JL36" s="131"/>
      <c r="JM36" s="131"/>
      <c r="JN36" s="131"/>
      <c r="JO36" s="131"/>
      <c r="JP36" s="131"/>
      <c r="JQ36" s="131"/>
      <c r="JR36" s="5"/>
      <c r="JS36" s="5"/>
      <c r="JT36" s="5"/>
      <c r="JU36" s="131" t="s">
        <v>42</v>
      </c>
      <c r="JV36" s="131"/>
      <c r="JW36" s="131"/>
      <c r="JX36" s="131"/>
      <c r="JY36" s="131"/>
      <c r="JZ36" s="131"/>
      <c r="KA36" s="131"/>
      <c r="KB36" s="131"/>
      <c r="KC36" s="131"/>
      <c r="KD36" s="131"/>
      <c r="KE36" s="131"/>
      <c r="KF36" s="131"/>
      <c r="KG36" s="131"/>
      <c r="KH36" s="131"/>
      <c r="KI36" s="131"/>
      <c r="KJ36" s="131"/>
      <c r="KK36" s="131"/>
      <c r="KL36" s="131"/>
      <c r="KM36" s="131"/>
      <c r="KN36" s="131"/>
      <c r="KO36" s="131"/>
      <c r="KP36" s="131"/>
      <c r="KQ36" s="131"/>
      <c r="KR36" s="131"/>
      <c r="KS36" s="131"/>
      <c r="KT36" s="131"/>
      <c r="KU36" s="131"/>
      <c r="KV36" s="131"/>
      <c r="KW36" s="131"/>
      <c r="KX36" s="131"/>
      <c r="KY36" s="131"/>
      <c r="KZ36" s="131"/>
      <c r="LA36" s="131"/>
      <c r="LB36" s="131"/>
      <c r="LC36" s="131"/>
      <c r="LD36" s="131"/>
      <c r="LE36" s="131"/>
      <c r="LF36" s="131"/>
      <c r="LG36" s="131"/>
      <c r="LH36" s="131"/>
      <c r="LI36" s="131"/>
      <c r="LJ36" s="131"/>
      <c r="LK36" s="131"/>
      <c r="LL36" s="131"/>
      <c r="LM36" s="131"/>
      <c r="LN36" s="131"/>
      <c r="LO36" s="131"/>
      <c r="LP36" s="131"/>
      <c r="LQ36" s="131"/>
      <c r="LR36" s="131"/>
      <c r="LS36" s="131"/>
      <c r="LT36" s="131"/>
      <c r="LU36" s="131"/>
      <c r="LV36" s="131"/>
      <c r="LW36" s="131"/>
      <c r="LX36" s="131"/>
      <c r="LY36" s="131"/>
      <c r="LZ36" s="131"/>
      <c r="MA36" s="131"/>
      <c r="MB36" s="131"/>
      <c r="MC36" s="131"/>
      <c r="MD36" s="131"/>
      <c r="ME36" s="131"/>
      <c r="MF36" s="131"/>
      <c r="MG36" s="131"/>
      <c r="MH36" s="131"/>
      <c r="MI36" s="131"/>
      <c r="MJ36" s="131"/>
      <c r="MK36" s="131"/>
      <c r="ML36" s="131"/>
      <c r="MM36" s="131"/>
      <c r="MN36" s="131"/>
      <c r="MO36" s="131"/>
      <c r="MP36" s="131"/>
      <c r="MQ36" s="131"/>
      <c r="MR36" s="131"/>
      <c r="MS36" s="131"/>
      <c r="MT36" s="131"/>
      <c r="MU36" s="131"/>
      <c r="MV36" s="131"/>
      <c r="MW36" s="131"/>
      <c r="MX36" s="131"/>
      <c r="MY36" s="131"/>
      <c r="MZ36" s="131"/>
      <c r="NA36" s="131"/>
      <c r="NB36" s="131"/>
      <c r="NC36" s="131"/>
      <c r="ND36" s="131"/>
      <c r="NE36" s="26"/>
      <c r="NF36" s="26"/>
      <c r="NG36" s="26"/>
      <c r="NH36" s="27"/>
      <c r="NI36" s="2"/>
      <c r="NJ36" s="115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7"/>
    </row>
    <row r="37" spans="1:388" ht="13.5" customHeight="1">
      <c r="A37" s="2"/>
      <c r="B37" s="25"/>
      <c r="C37" s="26"/>
      <c r="D37" s="5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5"/>
      <c r="CQ37" s="5"/>
      <c r="CR37" s="5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26"/>
      <c r="GE37" s="26"/>
      <c r="GF37" s="26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  <c r="IW37" s="131"/>
      <c r="IX37" s="131"/>
      <c r="IY37" s="131"/>
      <c r="IZ37" s="131"/>
      <c r="JA37" s="131"/>
      <c r="JB37" s="131"/>
      <c r="JC37" s="131"/>
      <c r="JD37" s="131"/>
      <c r="JE37" s="131"/>
      <c r="JF37" s="131"/>
      <c r="JG37" s="131"/>
      <c r="JH37" s="131"/>
      <c r="JI37" s="131"/>
      <c r="JJ37" s="131"/>
      <c r="JK37" s="131"/>
      <c r="JL37" s="131"/>
      <c r="JM37" s="131"/>
      <c r="JN37" s="131"/>
      <c r="JO37" s="131"/>
      <c r="JP37" s="131"/>
      <c r="JQ37" s="131"/>
      <c r="JR37" s="5"/>
      <c r="JS37" s="5"/>
      <c r="JT37" s="5"/>
      <c r="JU37" s="131"/>
      <c r="JV37" s="131"/>
      <c r="JW37" s="131"/>
      <c r="JX37" s="131"/>
      <c r="JY37" s="131"/>
      <c r="JZ37" s="131"/>
      <c r="KA37" s="131"/>
      <c r="KB37" s="131"/>
      <c r="KC37" s="131"/>
      <c r="KD37" s="131"/>
      <c r="KE37" s="131"/>
      <c r="KF37" s="131"/>
      <c r="KG37" s="131"/>
      <c r="KH37" s="131"/>
      <c r="KI37" s="131"/>
      <c r="KJ37" s="131"/>
      <c r="KK37" s="131"/>
      <c r="KL37" s="131"/>
      <c r="KM37" s="131"/>
      <c r="KN37" s="131"/>
      <c r="KO37" s="131"/>
      <c r="KP37" s="131"/>
      <c r="KQ37" s="131"/>
      <c r="KR37" s="131"/>
      <c r="KS37" s="131"/>
      <c r="KT37" s="131"/>
      <c r="KU37" s="131"/>
      <c r="KV37" s="131"/>
      <c r="KW37" s="131"/>
      <c r="KX37" s="131"/>
      <c r="KY37" s="131"/>
      <c r="KZ37" s="131"/>
      <c r="LA37" s="131"/>
      <c r="LB37" s="131"/>
      <c r="LC37" s="131"/>
      <c r="LD37" s="131"/>
      <c r="LE37" s="131"/>
      <c r="LF37" s="131"/>
      <c r="LG37" s="131"/>
      <c r="LH37" s="131"/>
      <c r="LI37" s="131"/>
      <c r="LJ37" s="131"/>
      <c r="LK37" s="131"/>
      <c r="LL37" s="131"/>
      <c r="LM37" s="131"/>
      <c r="LN37" s="131"/>
      <c r="LO37" s="131"/>
      <c r="LP37" s="131"/>
      <c r="LQ37" s="131"/>
      <c r="LR37" s="131"/>
      <c r="LS37" s="131"/>
      <c r="LT37" s="131"/>
      <c r="LU37" s="131"/>
      <c r="LV37" s="131"/>
      <c r="LW37" s="131"/>
      <c r="LX37" s="131"/>
      <c r="LY37" s="131"/>
      <c r="LZ37" s="131"/>
      <c r="MA37" s="131"/>
      <c r="MB37" s="131"/>
      <c r="MC37" s="131"/>
      <c r="MD37" s="131"/>
      <c r="ME37" s="131"/>
      <c r="MF37" s="131"/>
      <c r="MG37" s="131"/>
      <c r="MH37" s="131"/>
      <c r="MI37" s="131"/>
      <c r="MJ37" s="131"/>
      <c r="MK37" s="131"/>
      <c r="ML37" s="131"/>
      <c r="MM37" s="131"/>
      <c r="MN37" s="131"/>
      <c r="MO37" s="131"/>
      <c r="MP37" s="131"/>
      <c r="MQ37" s="131"/>
      <c r="MR37" s="131"/>
      <c r="MS37" s="131"/>
      <c r="MT37" s="131"/>
      <c r="MU37" s="131"/>
      <c r="MV37" s="131"/>
      <c r="MW37" s="131"/>
      <c r="MX37" s="131"/>
      <c r="MY37" s="131"/>
      <c r="MZ37" s="131"/>
      <c r="NA37" s="131"/>
      <c r="NB37" s="131"/>
      <c r="NC37" s="131"/>
      <c r="ND37" s="131"/>
      <c r="NE37" s="26"/>
      <c r="NF37" s="26"/>
      <c r="NG37" s="26"/>
      <c r="NH37" s="27"/>
      <c r="NI37" s="2"/>
      <c r="NJ37" s="115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7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5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7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5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7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5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7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5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7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5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7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5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7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5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7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5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7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169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21">
        <f>データ!$B$11</f>
        <v>41275</v>
      </c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1">
        <f>データ!$C$11</f>
        <v>41640</v>
      </c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121">
        <f>データ!$D$11</f>
        <v>42005</v>
      </c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3"/>
      <c r="BI54" s="121">
        <f>データ!$E$11</f>
        <v>42370</v>
      </c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  <c r="BX54" s="121">
        <f>データ!$F$11</f>
        <v>42736</v>
      </c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21">
        <f>データ!$B$11</f>
        <v>41275</v>
      </c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3"/>
      <c r="DS54" s="121">
        <f>データ!$C$11</f>
        <v>41640</v>
      </c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3"/>
      <c r="EH54" s="121">
        <f>データ!$D$11</f>
        <v>42005</v>
      </c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3"/>
      <c r="EW54" s="121">
        <f>データ!$E$11</f>
        <v>42370</v>
      </c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3"/>
      <c r="FL54" s="121">
        <f>データ!$F$11</f>
        <v>42736</v>
      </c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21">
        <f>データ!$B$11</f>
        <v>41275</v>
      </c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3"/>
      <c r="HG54" s="121">
        <f>データ!$C$11</f>
        <v>41640</v>
      </c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3"/>
      <c r="HV54" s="121">
        <f>データ!$D$11</f>
        <v>42005</v>
      </c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3"/>
      <c r="IK54" s="121">
        <f>データ!$E$11</f>
        <v>42370</v>
      </c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3"/>
      <c r="IZ54" s="121">
        <f>データ!$F$11</f>
        <v>42736</v>
      </c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21">
        <f>データ!$B$11</f>
        <v>41275</v>
      </c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3"/>
      <c r="KU54" s="121">
        <f>データ!$C$11</f>
        <v>41640</v>
      </c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データ!$D$11</f>
        <v>42005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3"/>
      <c r="LY54" s="121">
        <f>データ!$E$11</f>
        <v>42370</v>
      </c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3"/>
      <c r="MN54" s="121">
        <f>データ!$F$11</f>
        <v>42736</v>
      </c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3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7" t="s">
        <v>37</v>
      </c>
      <c r="H55" s="127"/>
      <c r="I55" s="127"/>
      <c r="J55" s="127"/>
      <c r="K55" s="127"/>
      <c r="L55" s="127"/>
      <c r="M55" s="127"/>
      <c r="N55" s="127"/>
      <c r="O55" s="127"/>
      <c r="P55" s="128">
        <f>データ!BZ7</f>
        <v>46579</v>
      </c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30"/>
      <c r="AE55" s="128">
        <f>データ!CA7</f>
        <v>47703</v>
      </c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30"/>
      <c r="AT55" s="128">
        <f>データ!CB7</f>
        <v>47903</v>
      </c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30"/>
      <c r="BI55" s="128">
        <f>データ!CC7</f>
        <v>49631</v>
      </c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30"/>
      <c r="BX55" s="128">
        <f>データ!CD7</f>
        <v>50646</v>
      </c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30"/>
      <c r="CO55" s="5"/>
      <c r="CP55" s="5"/>
      <c r="CQ55" s="5"/>
      <c r="CR55" s="5"/>
      <c r="CS55" s="5"/>
      <c r="CT55" s="5"/>
      <c r="CU55" s="127" t="s">
        <v>37</v>
      </c>
      <c r="CV55" s="127"/>
      <c r="CW55" s="127"/>
      <c r="CX55" s="127"/>
      <c r="CY55" s="127"/>
      <c r="CZ55" s="127"/>
      <c r="DA55" s="127"/>
      <c r="DB55" s="127"/>
      <c r="DC55" s="127"/>
      <c r="DD55" s="128">
        <f>データ!CK7</f>
        <v>11838</v>
      </c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30"/>
      <c r="DS55" s="128">
        <f>データ!CL7</f>
        <v>11982</v>
      </c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30"/>
      <c r="EH55" s="128">
        <f>データ!CM7</f>
        <v>11845</v>
      </c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30"/>
      <c r="EW55" s="128">
        <f>データ!CN7</f>
        <v>11386</v>
      </c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データ!CO7</f>
        <v>11477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30"/>
      <c r="GA55" s="5"/>
      <c r="GB55" s="5"/>
      <c r="GC55" s="5"/>
      <c r="GD55" s="5"/>
      <c r="GE55" s="5"/>
      <c r="GF55" s="5"/>
      <c r="GG55" s="5"/>
      <c r="GH55" s="5"/>
      <c r="GI55" s="127" t="s">
        <v>37</v>
      </c>
      <c r="GJ55" s="127"/>
      <c r="GK55" s="127"/>
      <c r="GL55" s="127"/>
      <c r="GM55" s="127"/>
      <c r="GN55" s="127"/>
      <c r="GO55" s="127"/>
      <c r="GP55" s="127"/>
      <c r="GQ55" s="127"/>
      <c r="GR55" s="124">
        <f>データ!CV7</f>
        <v>78.3</v>
      </c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6"/>
      <c r="HG55" s="124">
        <f>データ!CW7</f>
        <v>74.8</v>
      </c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6"/>
      <c r="HV55" s="124">
        <f>データ!CX7</f>
        <v>70.5</v>
      </c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6"/>
      <c r="IK55" s="124">
        <f>データ!CY7</f>
        <v>75.7</v>
      </c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  <c r="IV55" s="125"/>
      <c r="IW55" s="125"/>
      <c r="IX55" s="125"/>
      <c r="IY55" s="126"/>
      <c r="IZ55" s="124">
        <f>データ!CZ7</f>
        <v>73.5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6"/>
      <c r="JO55" s="5"/>
      <c r="JP55" s="5"/>
      <c r="JQ55" s="5"/>
      <c r="JR55" s="5"/>
      <c r="JS55" s="5"/>
      <c r="JT55" s="5"/>
      <c r="JU55" s="5"/>
      <c r="JV55" s="5"/>
      <c r="JW55" s="127" t="s">
        <v>37</v>
      </c>
      <c r="JX55" s="127"/>
      <c r="JY55" s="127"/>
      <c r="JZ55" s="127"/>
      <c r="KA55" s="127"/>
      <c r="KB55" s="127"/>
      <c r="KC55" s="127"/>
      <c r="KD55" s="127"/>
      <c r="KE55" s="127"/>
      <c r="KF55" s="124">
        <f>データ!DG7</f>
        <v>17.100000000000001</v>
      </c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6"/>
      <c r="KU55" s="124">
        <f>データ!DH7</f>
        <v>16.100000000000001</v>
      </c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6"/>
      <c r="LJ55" s="124">
        <f>データ!DI7</f>
        <v>16.7</v>
      </c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6"/>
      <c r="LY55" s="124">
        <f>データ!DJ7</f>
        <v>16.2</v>
      </c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6"/>
      <c r="MN55" s="124">
        <f>データ!DK7</f>
        <v>16.399999999999999</v>
      </c>
      <c r="MO55" s="125"/>
      <c r="MP55" s="125"/>
      <c r="MQ55" s="125"/>
      <c r="MR55" s="125"/>
      <c r="MS55" s="125"/>
      <c r="MT55" s="125"/>
      <c r="MU55" s="125"/>
      <c r="MV55" s="125"/>
      <c r="MW55" s="125"/>
      <c r="MX55" s="125"/>
      <c r="MY55" s="125"/>
      <c r="MZ55" s="125"/>
      <c r="NA55" s="125"/>
      <c r="NB55" s="126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7" t="s">
        <v>38</v>
      </c>
      <c r="H56" s="127"/>
      <c r="I56" s="127"/>
      <c r="J56" s="127"/>
      <c r="K56" s="127"/>
      <c r="L56" s="127"/>
      <c r="M56" s="127"/>
      <c r="N56" s="127"/>
      <c r="O56" s="127"/>
      <c r="P56" s="128">
        <f>データ!CE7</f>
        <v>48203</v>
      </c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30"/>
      <c r="AE56" s="128">
        <f>データ!CF7</f>
        <v>48921</v>
      </c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30"/>
      <c r="AT56" s="128">
        <f>データ!CG7</f>
        <v>50413</v>
      </c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30"/>
      <c r="BI56" s="128">
        <f>データ!CH7</f>
        <v>50510</v>
      </c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30"/>
      <c r="BX56" s="128">
        <f>データ!CI7</f>
        <v>50958</v>
      </c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30"/>
      <c r="CO56" s="5"/>
      <c r="CP56" s="5"/>
      <c r="CQ56" s="5"/>
      <c r="CR56" s="5"/>
      <c r="CS56" s="5"/>
      <c r="CT56" s="5"/>
      <c r="CU56" s="127" t="s">
        <v>38</v>
      </c>
      <c r="CV56" s="127"/>
      <c r="CW56" s="127"/>
      <c r="CX56" s="127"/>
      <c r="CY56" s="127"/>
      <c r="CZ56" s="127"/>
      <c r="DA56" s="127"/>
      <c r="DB56" s="127"/>
      <c r="DC56" s="127"/>
      <c r="DD56" s="128">
        <f>データ!CP7</f>
        <v>11941</v>
      </c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30"/>
      <c r="DS56" s="128">
        <f>データ!CQ7</f>
        <v>12272</v>
      </c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30"/>
      <c r="EH56" s="128">
        <f>データ!CR7</f>
        <v>13096</v>
      </c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30"/>
      <c r="EW56" s="128">
        <f>データ!CS7</f>
        <v>13552</v>
      </c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データ!CT7</f>
        <v>13792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30"/>
      <c r="GA56" s="5"/>
      <c r="GB56" s="5"/>
      <c r="GC56" s="5"/>
      <c r="GD56" s="5"/>
      <c r="GE56" s="5"/>
      <c r="GF56" s="5"/>
      <c r="GG56" s="5"/>
      <c r="GH56" s="5"/>
      <c r="GI56" s="127" t="s">
        <v>38</v>
      </c>
      <c r="GJ56" s="127"/>
      <c r="GK56" s="127"/>
      <c r="GL56" s="127"/>
      <c r="GM56" s="127"/>
      <c r="GN56" s="127"/>
      <c r="GO56" s="127"/>
      <c r="GP56" s="127"/>
      <c r="GQ56" s="127"/>
      <c r="GR56" s="124">
        <f>データ!DA7</f>
        <v>54</v>
      </c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6"/>
      <c r="HG56" s="124">
        <f>データ!DB7</f>
        <v>55.6</v>
      </c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6"/>
      <c r="HV56" s="124">
        <f>データ!DC7</f>
        <v>54.8</v>
      </c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6"/>
      <c r="IK56" s="124">
        <f>データ!DD7</f>
        <v>55.8</v>
      </c>
      <c r="IL56" s="125"/>
      <c r="IM56" s="125"/>
      <c r="IN56" s="125"/>
      <c r="IO56" s="125"/>
      <c r="IP56" s="125"/>
      <c r="IQ56" s="125"/>
      <c r="IR56" s="125"/>
      <c r="IS56" s="125"/>
      <c r="IT56" s="125"/>
      <c r="IU56" s="125"/>
      <c r="IV56" s="125"/>
      <c r="IW56" s="125"/>
      <c r="IX56" s="125"/>
      <c r="IY56" s="126"/>
      <c r="IZ56" s="124">
        <f>データ!DE7</f>
        <v>56.1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6"/>
      <c r="JO56" s="5"/>
      <c r="JP56" s="5"/>
      <c r="JQ56" s="5"/>
      <c r="JR56" s="5"/>
      <c r="JS56" s="5"/>
      <c r="JT56" s="5"/>
      <c r="JU56" s="5"/>
      <c r="JV56" s="5"/>
      <c r="JW56" s="127" t="s">
        <v>38</v>
      </c>
      <c r="JX56" s="127"/>
      <c r="JY56" s="127"/>
      <c r="JZ56" s="127"/>
      <c r="KA56" s="127"/>
      <c r="KB56" s="127"/>
      <c r="KC56" s="127"/>
      <c r="KD56" s="127"/>
      <c r="KE56" s="127"/>
      <c r="KF56" s="124">
        <f>データ!DL7</f>
        <v>23.2</v>
      </c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6"/>
      <c r="KU56" s="124">
        <f>データ!DM7</f>
        <v>23.2</v>
      </c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6"/>
      <c r="LJ56" s="124">
        <f>データ!DN7</f>
        <v>23.9</v>
      </c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6"/>
      <c r="LY56" s="124">
        <f>データ!DO7</f>
        <v>23.8</v>
      </c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6"/>
      <c r="MN56" s="124">
        <f>データ!DP7</f>
        <v>23.9</v>
      </c>
      <c r="MO56" s="125"/>
      <c r="MP56" s="125"/>
      <c r="MQ56" s="125"/>
      <c r="MR56" s="125"/>
      <c r="MS56" s="125"/>
      <c r="MT56" s="125"/>
      <c r="MU56" s="125"/>
      <c r="MV56" s="125"/>
      <c r="MW56" s="125"/>
      <c r="MX56" s="125"/>
      <c r="MY56" s="125"/>
      <c r="MZ56" s="125"/>
      <c r="NA56" s="125"/>
      <c r="NB56" s="126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31" t="s">
        <v>44</v>
      </c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5"/>
      <c r="CQ58" s="5"/>
      <c r="CR58" s="5"/>
      <c r="CS58" s="131" t="s">
        <v>45</v>
      </c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26"/>
      <c r="GE58" s="26"/>
      <c r="GF58" s="26"/>
      <c r="GG58" s="131" t="s">
        <v>46</v>
      </c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  <c r="IU58" s="131"/>
      <c r="IV58" s="131"/>
      <c r="IW58" s="131"/>
      <c r="IX58" s="131"/>
      <c r="IY58" s="131"/>
      <c r="IZ58" s="131"/>
      <c r="JA58" s="131"/>
      <c r="JB58" s="131"/>
      <c r="JC58" s="131"/>
      <c r="JD58" s="131"/>
      <c r="JE58" s="131"/>
      <c r="JF58" s="131"/>
      <c r="JG58" s="131"/>
      <c r="JH58" s="131"/>
      <c r="JI58" s="131"/>
      <c r="JJ58" s="131"/>
      <c r="JK58" s="131"/>
      <c r="JL58" s="131"/>
      <c r="JM58" s="131"/>
      <c r="JN58" s="131"/>
      <c r="JO58" s="131"/>
      <c r="JP58" s="131"/>
      <c r="JQ58" s="131"/>
      <c r="JR58" s="5"/>
      <c r="JS58" s="5"/>
      <c r="JT58" s="5"/>
      <c r="JU58" s="131" t="s">
        <v>47</v>
      </c>
      <c r="JV58" s="131"/>
      <c r="JW58" s="131"/>
      <c r="JX58" s="131"/>
      <c r="JY58" s="131"/>
      <c r="JZ58" s="131"/>
      <c r="KA58" s="131"/>
      <c r="KB58" s="131"/>
      <c r="KC58" s="131"/>
      <c r="KD58" s="131"/>
      <c r="KE58" s="131"/>
      <c r="KF58" s="131"/>
      <c r="KG58" s="131"/>
      <c r="KH58" s="131"/>
      <c r="KI58" s="131"/>
      <c r="KJ58" s="131"/>
      <c r="KK58" s="131"/>
      <c r="KL58" s="131"/>
      <c r="KM58" s="131"/>
      <c r="KN58" s="131"/>
      <c r="KO58" s="131"/>
      <c r="KP58" s="131"/>
      <c r="KQ58" s="131"/>
      <c r="KR58" s="131"/>
      <c r="KS58" s="131"/>
      <c r="KT58" s="131"/>
      <c r="KU58" s="131"/>
      <c r="KV58" s="131"/>
      <c r="KW58" s="131"/>
      <c r="KX58" s="131"/>
      <c r="KY58" s="131"/>
      <c r="KZ58" s="131"/>
      <c r="LA58" s="131"/>
      <c r="LB58" s="131"/>
      <c r="LC58" s="131"/>
      <c r="LD58" s="131"/>
      <c r="LE58" s="131"/>
      <c r="LF58" s="131"/>
      <c r="LG58" s="131"/>
      <c r="LH58" s="131"/>
      <c r="LI58" s="131"/>
      <c r="LJ58" s="131"/>
      <c r="LK58" s="131"/>
      <c r="LL58" s="131"/>
      <c r="LM58" s="131"/>
      <c r="LN58" s="131"/>
      <c r="LO58" s="131"/>
      <c r="LP58" s="131"/>
      <c r="LQ58" s="131"/>
      <c r="LR58" s="131"/>
      <c r="LS58" s="131"/>
      <c r="LT58" s="131"/>
      <c r="LU58" s="131"/>
      <c r="LV58" s="131"/>
      <c r="LW58" s="131"/>
      <c r="LX58" s="131"/>
      <c r="LY58" s="131"/>
      <c r="LZ58" s="131"/>
      <c r="MA58" s="131"/>
      <c r="MB58" s="131"/>
      <c r="MC58" s="131"/>
      <c r="MD58" s="131"/>
      <c r="ME58" s="131"/>
      <c r="MF58" s="131"/>
      <c r="MG58" s="131"/>
      <c r="MH58" s="131"/>
      <c r="MI58" s="131"/>
      <c r="MJ58" s="131"/>
      <c r="MK58" s="131"/>
      <c r="ML58" s="131"/>
      <c r="MM58" s="131"/>
      <c r="MN58" s="131"/>
      <c r="MO58" s="131"/>
      <c r="MP58" s="131"/>
      <c r="MQ58" s="131"/>
      <c r="MR58" s="131"/>
      <c r="MS58" s="131"/>
      <c r="MT58" s="131"/>
      <c r="MU58" s="131"/>
      <c r="MV58" s="131"/>
      <c r="MW58" s="131"/>
      <c r="MX58" s="131"/>
      <c r="MY58" s="131"/>
      <c r="MZ58" s="131"/>
      <c r="NA58" s="131"/>
      <c r="NB58" s="131"/>
      <c r="NC58" s="131"/>
      <c r="ND58" s="131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5"/>
      <c r="CQ59" s="5"/>
      <c r="CR59" s="5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26"/>
      <c r="GE59" s="26"/>
      <c r="GF59" s="26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  <c r="IU59" s="131"/>
      <c r="IV59" s="131"/>
      <c r="IW59" s="131"/>
      <c r="IX59" s="131"/>
      <c r="IY59" s="131"/>
      <c r="IZ59" s="131"/>
      <c r="JA59" s="131"/>
      <c r="JB59" s="131"/>
      <c r="JC59" s="131"/>
      <c r="JD59" s="131"/>
      <c r="JE59" s="131"/>
      <c r="JF59" s="131"/>
      <c r="JG59" s="131"/>
      <c r="JH59" s="131"/>
      <c r="JI59" s="131"/>
      <c r="JJ59" s="131"/>
      <c r="JK59" s="131"/>
      <c r="JL59" s="131"/>
      <c r="JM59" s="131"/>
      <c r="JN59" s="131"/>
      <c r="JO59" s="131"/>
      <c r="JP59" s="131"/>
      <c r="JQ59" s="131"/>
      <c r="JR59" s="5"/>
      <c r="JS59" s="5"/>
      <c r="JT59" s="5"/>
      <c r="JU59" s="131"/>
      <c r="JV59" s="131"/>
      <c r="JW59" s="131"/>
      <c r="JX59" s="131"/>
      <c r="JY59" s="131"/>
      <c r="JZ59" s="131"/>
      <c r="KA59" s="131"/>
      <c r="KB59" s="131"/>
      <c r="KC59" s="131"/>
      <c r="KD59" s="131"/>
      <c r="KE59" s="131"/>
      <c r="KF59" s="131"/>
      <c r="KG59" s="131"/>
      <c r="KH59" s="131"/>
      <c r="KI59" s="131"/>
      <c r="KJ59" s="131"/>
      <c r="KK59" s="131"/>
      <c r="KL59" s="131"/>
      <c r="KM59" s="131"/>
      <c r="KN59" s="131"/>
      <c r="KO59" s="131"/>
      <c r="KP59" s="131"/>
      <c r="KQ59" s="131"/>
      <c r="KR59" s="131"/>
      <c r="KS59" s="131"/>
      <c r="KT59" s="131"/>
      <c r="KU59" s="131"/>
      <c r="KV59" s="131"/>
      <c r="KW59" s="131"/>
      <c r="KX59" s="131"/>
      <c r="KY59" s="131"/>
      <c r="KZ59" s="131"/>
      <c r="LA59" s="131"/>
      <c r="LB59" s="131"/>
      <c r="LC59" s="131"/>
      <c r="LD59" s="131"/>
      <c r="LE59" s="131"/>
      <c r="LF59" s="131"/>
      <c r="LG59" s="131"/>
      <c r="LH59" s="131"/>
      <c r="LI59" s="131"/>
      <c r="LJ59" s="131"/>
      <c r="LK59" s="131"/>
      <c r="LL59" s="131"/>
      <c r="LM59" s="131"/>
      <c r="LN59" s="131"/>
      <c r="LO59" s="131"/>
      <c r="LP59" s="131"/>
      <c r="LQ59" s="131"/>
      <c r="LR59" s="131"/>
      <c r="LS59" s="131"/>
      <c r="LT59" s="131"/>
      <c r="LU59" s="131"/>
      <c r="LV59" s="131"/>
      <c r="LW59" s="131"/>
      <c r="LX59" s="131"/>
      <c r="LY59" s="131"/>
      <c r="LZ59" s="131"/>
      <c r="MA59" s="131"/>
      <c r="MB59" s="131"/>
      <c r="MC59" s="131"/>
      <c r="MD59" s="131"/>
      <c r="ME59" s="131"/>
      <c r="MF59" s="131"/>
      <c r="MG59" s="131"/>
      <c r="MH59" s="131"/>
      <c r="MI59" s="131"/>
      <c r="MJ59" s="131"/>
      <c r="MK59" s="131"/>
      <c r="ML59" s="131"/>
      <c r="MM59" s="131"/>
      <c r="MN59" s="131"/>
      <c r="MO59" s="131"/>
      <c r="MP59" s="131"/>
      <c r="MQ59" s="131"/>
      <c r="MR59" s="131"/>
      <c r="MS59" s="131"/>
      <c r="MT59" s="131"/>
      <c r="MU59" s="131"/>
      <c r="MV59" s="131"/>
      <c r="MW59" s="131"/>
      <c r="MX59" s="131"/>
      <c r="MY59" s="131"/>
      <c r="MZ59" s="131"/>
      <c r="NA59" s="131"/>
      <c r="NB59" s="131"/>
      <c r="NC59" s="131"/>
      <c r="ND59" s="131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171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32">
        <f>データ!$B$11</f>
        <v>41275</v>
      </c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>
        <f>データ!$C$11</f>
        <v>41640</v>
      </c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>
        <f>データ!$D$11</f>
        <v>42005</v>
      </c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>
        <f>データ!$E$11</f>
        <v>42370</v>
      </c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>
        <f>データ!$F$11</f>
        <v>42736</v>
      </c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32">
        <f>データ!$B$11</f>
        <v>41275</v>
      </c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>
        <f>データ!$C$11</f>
        <v>41640</v>
      </c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132">
        <f>データ!$D$11</f>
        <v>42005</v>
      </c>
      <c r="GB78" s="132"/>
      <c r="GC78" s="132"/>
      <c r="GD78" s="132"/>
      <c r="GE78" s="132"/>
      <c r="GF78" s="132"/>
      <c r="GG78" s="132"/>
      <c r="GH78" s="132"/>
      <c r="GI78" s="132"/>
      <c r="GJ78" s="132"/>
      <c r="GK78" s="132"/>
      <c r="GL78" s="132"/>
      <c r="GM78" s="132"/>
      <c r="GN78" s="132"/>
      <c r="GO78" s="132"/>
      <c r="GP78" s="132"/>
      <c r="GQ78" s="132"/>
      <c r="GR78" s="132"/>
      <c r="GS78" s="132"/>
      <c r="GT78" s="132">
        <f>データ!$E$11</f>
        <v>42370</v>
      </c>
      <c r="GU78" s="132"/>
      <c r="GV78" s="132"/>
      <c r="GW78" s="132"/>
      <c r="GX78" s="132"/>
      <c r="GY78" s="132"/>
      <c r="GZ78" s="132"/>
      <c r="HA78" s="132"/>
      <c r="HB78" s="132"/>
      <c r="HC78" s="132"/>
      <c r="HD78" s="132"/>
      <c r="HE78" s="132"/>
      <c r="HF78" s="132"/>
      <c r="HG78" s="132"/>
      <c r="HH78" s="132"/>
      <c r="HI78" s="132"/>
      <c r="HJ78" s="132"/>
      <c r="HK78" s="132"/>
      <c r="HL78" s="132"/>
      <c r="HM78" s="132">
        <f>データ!$F$11</f>
        <v>42736</v>
      </c>
      <c r="HN78" s="132"/>
      <c r="HO78" s="132"/>
      <c r="HP78" s="132"/>
      <c r="HQ78" s="132"/>
      <c r="HR78" s="132"/>
      <c r="HS78" s="132"/>
      <c r="HT78" s="132"/>
      <c r="HU78" s="132"/>
      <c r="HV78" s="132"/>
      <c r="HW78" s="132"/>
      <c r="HX78" s="132"/>
      <c r="HY78" s="132"/>
      <c r="HZ78" s="132"/>
      <c r="IA78" s="132"/>
      <c r="IB78" s="132"/>
      <c r="IC78" s="132"/>
      <c r="ID78" s="132"/>
      <c r="IE78" s="132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32">
        <f>データ!$B$11</f>
        <v>41275</v>
      </c>
      <c r="JK78" s="132"/>
      <c r="JL78" s="132"/>
      <c r="JM78" s="132"/>
      <c r="JN78" s="132"/>
      <c r="JO78" s="132"/>
      <c r="JP78" s="132"/>
      <c r="JQ78" s="132"/>
      <c r="JR78" s="132"/>
      <c r="JS78" s="132"/>
      <c r="JT78" s="132"/>
      <c r="JU78" s="132"/>
      <c r="JV78" s="132"/>
      <c r="JW78" s="132"/>
      <c r="JX78" s="132"/>
      <c r="JY78" s="132"/>
      <c r="JZ78" s="132"/>
      <c r="KA78" s="132"/>
      <c r="KB78" s="132"/>
      <c r="KC78" s="132">
        <f>データ!$C$11</f>
        <v>41640</v>
      </c>
      <c r="KD78" s="132"/>
      <c r="KE78" s="132"/>
      <c r="KF78" s="132"/>
      <c r="KG78" s="132"/>
      <c r="KH78" s="132"/>
      <c r="KI78" s="132"/>
      <c r="KJ78" s="132"/>
      <c r="KK78" s="132"/>
      <c r="KL78" s="132"/>
      <c r="KM78" s="132"/>
      <c r="KN78" s="132"/>
      <c r="KO78" s="132"/>
      <c r="KP78" s="132"/>
      <c r="KQ78" s="132"/>
      <c r="KR78" s="132"/>
      <c r="KS78" s="132"/>
      <c r="KT78" s="132"/>
      <c r="KU78" s="132"/>
      <c r="KV78" s="132">
        <f>データ!$D$11</f>
        <v>42005</v>
      </c>
      <c r="KW78" s="132"/>
      <c r="KX78" s="132"/>
      <c r="KY78" s="132"/>
      <c r="KZ78" s="132"/>
      <c r="LA78" s="132"/>
      <c r="LB78" s="132"/>
      <c r="LC78" s="132"/>
      <c r="LD78" s="132"/>
      <c r="LE78" s="132"/>
      <c r="LF78" s="132"/>
      <c r="LG78" s="132"/>
      <c r="LH78" s="132"/>
      <c r="LI78" s="132"/>
      <c r="LJ78" s="132"/>
      <c r="LK78" s="132"/>
      <c r="LL78" s="132"/>
      <c r="LM78" s="132"/>
      <c r="LN78" s="132"/>
      <c r="LO78" s="132">
        <f>データ!$E$11</f>
        <v>42370</v>
      </c>
      <c r="LP78" s="132"/>
      <c r="LQ78" s="132"/>
      <c r="LR78" s="132"/>
      <c r="LS78" s="132"/>
      <c r="LT78" s="132"/>
      <c r="LU78" s="132"/>
      <c r="LV78" s="132"/>
      <c r="LW78" s="132"/>
      <c r="LX78" s="132"/>
      <c r="LY78" s="132"/>
      <c r="LZ78" s="132"/>
      <c r="MA78" s="132"/>
      <c r="MB78" s="132"/>
      <c r="MC78" s="132"/>
      <c r="MD78" s="132"/>
      <c r="ME78" s="132"/>
      <c r="MF78" s="132"/>
      <c r="MG78" s="132"/>
      <c r="MH78" s="132">
        <f>データ!$F$11</f>
        <v>42736</v>
      </c>
      <c r="MI78" s="132"/>
      <c r="MJ78" s="132"/>
      <c r="MK78" s="132"/>
      <c r="ML78" s="132"/>
      <c r="MM78" s="132"/>
      <c r="MN78" s="132"/>
      <c r="MO78" s="132"/>
      <c r="MP78" s="132"/>
      <c r="MQ78" s="132"/>
      <c r="MR78" s="132"/>
      <c r="MS78" s="132"/>
      <c r="MT78" s="132"/>
      <c r="MU78" s="132"/>
      <c r="MV78" s="132"/>
      <c r="MW78" s="132"/>
      <c r="MX78" s="132"/>
      <c r="MY78" s="132"/>
      <c r="MZ78" s="132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35" t="s">
        <v>37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58.6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61.6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62.9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64.5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64.7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35" t="s">
        <v>37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78.099999999999994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79.2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77.599999999999994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79.3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71.599999999999994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35" t="s">
        <v>37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3">
        <f>データ!EN7</f>
        <v>102774043</v>
      </c>
      <c r="JK79" s="133"/>
      <c r="JL79" s="133"/>
      <c r="JM79" s="133"/>
      <c r="JN79" s="133"/>
      <c r="JO79" s="133"/>
      <c r="JP79" s="133"/>
      <c r="JQ79" s="133"/>
      <c r="JR79" s="133"/>
      <c r="JS79" s="133"/>
      <c r="JT79" s="133"/>
      <c r="JU79" s="133"/>
      <c r="JV79" s="133"/>
      <c r="JW79" s="133"/>
      <c r="JX79" s="133"/>
      <c r="JY79" s="133"/>
      <c r="JZ79" s="133"/>
      <c r="KA79" s="133"/>
      <c r="KB79" s="133"/>
      <c r="KC79" s="133">
        <f>データ!EO7</f>
        <v>103096983</v>
      </c>
      <c r="KD79" s="133"/>
      <c r="KE79" s="133"/>
      <c r="KF79" s="133"/>
      <c r="KG79" s="133"/>
      <c r="KH79" s="133"/>
      <c r="KI79" s="133"/>
      <c r="KJ79" s="133"/>
      <c r="KK79" s="133"/>
      <c r="KL79" s="133"/>
      <c r="KM79" s="133"/>
      <c r="KN79" s="133"/>
      <c r="KO79" s="133"/>
      <c r="KP79" s="133"/>
      <c r="KQ79" s="133"/>
      <c r="KR79" s="133"/>
      <c r="KS79" s="133"/>
      <c r="KT79" s="133"/>
      <c r="KU79" s="133"/>
      <c r="KV79" s="133">
        <f>データ!EP7</f>
        <v>102850953</v>
      </c>
      <c r="KW79" s="133"/>
      <c r="KX79" s="133"/>
      <c r="KY79" s="133"/>
      <c r="KZ79" s="133"/>
      <c r="LA79" s="133"/>
      <c r="LB79" s="133"/>
      <c r="LC79" s="133"/>
      <c r="LD79" s="133"/>
      <c r="LE79" s="133"/>
      <c r="LF79" s="133"/>
      <c r="LG79" s="133"/>
      <c r="LH79" s="133"/>
      <c r="LI79" s="133"/>
      <c r="LJ79" s="133"/>
      <c r="LK79" s="133"/>
      <c r="LL79" s="133"/>
      <c r="LM79" s="133"/>
      <c r="LN79" s="133"/>
      <c r="LO79" s="133">
        <f>データ!EQ7</f>
        <v>103153010</v>
      </c>
      <c r="LP79" s="133"/>
      <c r="LQ79" s="133"/>
      <c r="LR79" s="133"/>
      <c r="LS79" s="133"/>
      <c r="LT79" s="133"/>
      <c r="LU79" s="133"/>
      <c r="LV79" s="133"/>
      <c r="LW79" s="133"/>
      <c r="LX79" s="133"/>
      <c r="LY79" s="133"/>
      <c r="LZ79" s="133"/>
      <c r="MA79" s="133"/>
      <c r="MB79" s="133"/>
      <c r="MC79" s="133"/>
      <c r="MD79" s="133"/>
      <c r="ME79" s="133"/>
      <c r="MF79" s="133"/>
      <c r="MG79" s="133"/>
      <c r="MH79" s="133">
        <f>データ!ER7</f>
        <v>105853963</v>
      </c>
      <c r="MI79" s="133"/>
      <c r="MJ79" s="133"/>
      <c r="MK79" s="133"/>
      <c r="ML79" s="133"/>
      <c r="MM79" s="133"/>
      <c r="MN79" s="133"/>
      <c r="MO79" s="133"/>
      <c r="MP79" s="133"/>
      <c r="MQ79" s="133"/>
      <c r="MR79" s="133"/>
      <c r="MS79" s="133"/>
      <c r="MT79" s="133"/>
      <c r="MU79" s="133"/>
      <c r="MV79" s="133"/>
      <c r="MW79" s="133"/>
      <c r="MX79" s="133"/>
      <c r="MY79" s="133"/>
      <c r="MZ79" s="133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35" t="s">
        <v>38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45.8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48.9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50.3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49.8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50.9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35" t="s">
        <v>38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59.9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65.400000000000006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65.7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65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66.8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35" t="s">
        <v>38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3">
        <f>データ!ES7</f>
        <v>40264615</v>
      </c>
      <c r="JK80" s="133"/>
      <c r="JL80" s="133"/>
      <c r="JM80" s="133"/>
      <c r="JN80" s="133"/>
      <c r="JO80" s="133"/>
      <c r="JP80" s="133"/>
      <c r="JQ80" s="133"/>
      <c r="JR80" s="133"/>
      <c r="JS80" s="133"/>
      <c r="JT80" s="133"/>
      <c r="JU80" s="133"/>
      <c r="JV80" s="133"/>
      <c r="JW80" s="133"/>
      <c r="JX80" s="133"/>
      <c r="JY80" s="133"/>
      <c r="JZ80" s="133"/>
      <c r="KA80" s="133"/>
      <c r="KB80" s="133"/>
      <c r="KC80" s="133">
        <f>データ!ET7</f>
        <v>41593368</v>
      </c>
      <c r="KD80" s="133"/>
      <c r="KE80" s="133"/>
      <c r="KF80" s="133"/>
      <c r="KG80" s="133"/>
      <c r="KH80" s="133"/>
      <c r="KI80" s="133"/>
      <c r="KJ80" s="133"/>
      <c r="KK80" s="133"/>
      <c r="KL80" s="133"/>
      <c r="KM80" s="133"/>
      <c r="KN80" s="133"/>
      <c r="KO80" s="133"/>
      <c r="KP80" s="133"/>
      <c r="KQ80" s="133"/>
      <c r="KR80" s="133"/>
      <c r="KS80" s="133"/>
      <c r="KT80" s="133"/>
      <c r="KU80" s="133"/>
      <c r="KV80" s="133">
        <f>データ!EU7</f>
        <v>42578034</v>
      </c>
      <c r="KW80" s="133"/>
      <c r="KX80" s="133"/>
      <c r="KY80" s="133"/>
      <c r="KZ80" s="133"/>
      <c r="LA80" s="133"/>
      <c r="LB80" s="133"/>
      <c r="LC80" s="133"/>
      <c r="LD80" s="133"/>
      <c r="LE80" s="133"/>
      <c r="LF80" s="133"/>
      <c r="LG80" s="133"/>
      <c r="LH80" s="133"/>
      <c r="LI80" s="133"/>
      <c r="LJ80" s="133"/>
      <c r="LK80" s="133"/>
      <c r="LL80" s="133"/>
      <c r="LM80" s="133"/>
      <c r="LN80" s="133"/>
      <c r="LO80" s="133">
        <f>データ!EV7</f>
        <v>45645830</v>
      </c>
      <c r="LP80" s="133"/>
      <c r="LQ80" s="133"/>
      <c r="LR80" s="133"/>
      <c r="LS80" s="133"/>
      <c r="LT80" s="133"/>
      <c r="LU80" s="133"/>
      <c r="LV80" s="133"/>
      <c r="LW80" s="133"/>
      <c r="LX80" s="133"/>
      <c r="LY80" s="133"/>
      <c r="LZ80" s="133"/>
      <c r="MA80" s="133"/>
      <c r="MB80" s="133"/>
      <c r="MC80" s="133"/>
      <c r="MD80" s="133"/>
      <c r="ME80" s="133"/>
      <c r="MF80" s="133"/>
      <c r="MG80" s="133"/>
      <c r="MH80" s="133">
        <f>データ!EW7</f>
        <v>47082778</v>
      </c>
      <c r="MI80" s="133"/>
      <c r="MJ80" s="133"/>
      <c r="MK80" s="133"/>
      <c r="ML80" s="133"/>
      <c r="MM80" s="133"/>
      <c r="MN80" s="133"/>
      <c r="MO80" s="133"/>
      <c r="MP80" s="133"/>
      <c r="MQ80" s="133"/>
      <c r="MR80" s="133"/>
      <c r="MS80" s="133"/>
      <c r="MT80" s="133"/>
      <c r="MU80" s="133"/>
      <c r="MV80" s="133"/>
      <c r="MW80" s="133"/>
      <c r="MX80" s="133"/>
      <c r="MY80" s="133"/>
      <c r="MZ80" s="133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31" t="s">
        <v>50</v>
      </c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34" t="s">
        <v>51</v>
      </c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31" t="s">
        <v>52</v>
      </c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1"/>
      <c r="LR82" s="131"/>
      <c r="LS82" s="131"/>
      <c r="LT82" s="131"/>
      <c r="LU82" s="131"/>
      <c r="LV82" s="131"/>
      <c r="LW82" s="131"/>
      <c r="LX82" s="131"/>
      <c r="LY82" s="131"/>
      <c r="LZ82" s="131"/>
      <c r="MA82" s="131"/>
      <c r="MB82" s="131"/>
      <c r="MC82" s="131"/>
      <c r="MD82" s="131"/>
      <c r="ME82" s="131"/>
      <c r="MF82" s="131"/>
      <c r="MG82" s="131"/>
      <c r="MH82" s="131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31"/>
      <c r="IV83" s="131"/>
      <c r="IW83" s="131"/>
      <c r="IX83" s="131"/>
      <c r="IY83" s="131"/>
      <c r="IZ83" s="131"/>
      <c r="JA83" s="131"/>
      <c r="JB83" s="131"/>
      <c r="JC83" s="131"/>
      <c r="JD83" s="131"/>
      <c r="JE83" s="131"/>
      <c r="JF83" s="131"/>
      <c r="JG83" s="131"/>
      <c r="JH83" s="131"/>
      <c r="JI83" s="131"/>
      <c r="JJ83" s="131"/>
      <c r="JK83" s="131"/>
      <c r="JL83" s="131"/>
      <c r="JM83" s="131"/>
      <c r="JN83" s="131"/>
      <c r="JO83" s="131"/>
      <c r="JP83" s="131"/>
      <c r="JQ83" s="131"/>
      <c r="JR83" s="131"/>
      <c r="JS83" s="131"/>
      <c r="JT83" s="131"/>
      <c r="JU83" s="131"/>
      <c r="JV83" s="131"/>
      <c r="JW83" s="131"/>
      <c r="JX83" s="131"/>
      <c r="JY83" s="131"/>
      <c r="JZ83" s="131"/>
      <c r="KA83" s="131"/>
      <c r="KB83" s="131"/>
      <c r="KC83" s="131"/>
      <c r="KD83" s="131"/>
      <c r="KE83" s="131"/>
      <c r="KF83" s="131"/>
      <c r="KG83" s="131"/>
      <c r="KH83" s="131"/>
      <c r="KI83" s="131"/>
      <c r="KJ83" s="131"/>
      <c r="KK83" s="131"/>
      <c r="KL83" s="131"/>
      <c r="KM83" s="131"/>
      <c r="KN83" s="131"/>
      <c r="KO83" s="131"/>
      <c r="KP83" s="131"/>
      <c r="KQ83" s="131"/>
      <c r="KR83" s="131"/>
      <c r="KS83" s="131"/>
      <c r="KT83" s="131"/>
      <c r="KU83" s="131"/>
      <c r="KV83" s="131"/>
      <c r="KW83" s="131"/>
      <c r="KX83" s="131"/>
      <c r="KY83" s="131"/>
      <c r="KZ83" s="131"/>
      <c r="LA83" s="131"/>
      <c r="LB83" s="131"/>
      <c r="LC83" s="131"/>
      <c r="LD83" s="131"/>
      <c r="LE83" s="131"/>
      <c r="LF83" s="131"/>
      <c r="LG83" s="131"/>
      <c r="LH83" s="131"/>
      <c r="LI83" s="131"/>
      <c r="LJ83" s="131"/>
      <c r="LK83" s="131"/>
      <c r="LL83" s="131"/>
      <c r="LM83" s="131"/>
      <c r="LN83" s="131"/>
      <c r="LO83" s="131"/>
      <c r="LP83" s="131"/>
      <c r="LQ83" s="131"/>
      <c r="LR83" s="131"/>
      <c r="LS83" s="131"/>
      <c r="LT83" s="131"/>
      <c r="LU83" s="131"/>
      <c r="LV83" s="131"/>
      <c r="LW83" s="131"/>
      <c r="LX83" s="131"/>
      <c r="LY83" s="131"/>
      <c r="LZ83" s="131"/>
      <c r="MA83" s="131"/>
      <c r="MB83" s="131"/>
      <c r="MC83" s="131"/>
      <c r="MD83" s="131"/>
      <c r="ME83" s="131"/>
      <c r="MF83" s="131"/>
      <c r="MG83" s="131"/>
      <c r="MH83" s="131"/>
      <c r="MI83" s="131"/>
      <c r="MJ83" s="131"/>
      <c r="MK83" s="131"/>
      <c r="ML83" s="131"/>
      <c r="MM83" s="131"/>
      <c r="MN83" s="131"/>
      <c r="MO83" s="131"/>
      <c r="MP83" s="131"/>
      <c r="MQ83" s="131"/>
      <c r="MR83" s="131"/>
      <c r="MS83" s="131"/>
      <c r="MT83" s="131"/>
      <c r="MU83" s="131"/>
      <c r="MV83" s="131"/>
      <c r="MW83" s="131"/>
      <c r="MX83" s="131"/>
      <c r="MY83" s="131"/>
      <c r="MZ83" s="131"/>
      <c r="NA83" s="131"/>
      <c r="NB83" s="131"/>
      <c r="NC83" s="131"/>
      <c r="ND83" s="131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6GqRP7eUGCSGUK4DXpEP8CjB9OBQztMl2jr1GiaBse5S4q4axGjYVKUCO16zhvWhsheimkwMQ/12IClRkzsEpg==" saltValue="awwEda8BuJi41FeScctg6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0" t="s">
        <v>76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0" t="s">
        <v>77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39" t="s">
        <v>79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0" t="s">
        <v>80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81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82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39" t="s">
        <v>84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85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122</v>
      </c>
      <c r="AV5" s="61" t="s">
        <v>123</v>
      </c>
      <c r="AW5" s="61" t="s">
        <v>124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125</v>
      </c>
      <c r="BF5" s="61" t="s">
        <v>126</v>
      </c>
      <c r="BG5" s="61" t="s">
        <v>127</v>
      </c>
      <c r="BH5" s="61" t="s">
        <v>128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129</v>
      </c>
      <c r="BP5" s="61" t="s">
        <v>130</v>
      </c>
      <c r="BQ5" s="61" t="s">
        <v>131</v>
      </c>
      <c r="BR5" s="61" t="s">
        <v>127</v>
      </c>
      <c r="BS5" s="61" t="s">
        <v>124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132</v>
      </c>
      <c r="CA5" s="61" t="s">
        <v>110</v>
      </c>
      <c r="CB5" s="61" t="s">
        <v>122</v>
      </c>
      <c r="CC5" s="61" t="s">
        <v>133</v>
      </c>
      <c r="CD5" s="61" t="s">
        <v>134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135</v>
      </c>
      <c r="CL5" s="61" t="s">
        <v>125</v>
      </c>
      <c r="CM5" s="61" t="s">
        <v>131</v>
      </c>
      <c r="CN5" s="61" t="s">
        <v>123</v>
      </c>
      <c r="CO5" s="61" t="s">
        <v>134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136</v>
      </c>
      <c r="CW5" s="61" t="s">
        <v>121</v>
      </c>
      <c r="CX5" s="61" t="s">
        <v>131</v>
      </c>
      <c r="CY5" s="61" t="s">
        <v>137</v>
      </c>
      <c r="CZ5" s="61" t="s">
        <v>128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132</v>
      </c>
      <c r="DH5" s="61" t="s">
        <v>138</v>
      </c>
      <c r="DI5" s="61" t="s">
        <v>131</v>
      </c>
      <c r="DJ5" s="61" t="s">
        <v>139</v>
      </c>
      <c r="DK5" s="61" t="s">
        <v>140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132</v>
      </c>
      <c r="DS5" s="61" t="s">
        <v>110</v>
      </c>
      <c r="DT5" s="61" t="s">
        <v>141</v>
      </c>
      <c r="DU5" s="61" t="s">
        <v>139</v>
      </c>
      <c r="DV5" s="61" t="s">
        <v>142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135</v>
      </c>
      <c r="ED5" s="61" t="s">
        <v>110</v>
      </c>
      <c r="EE5" s="61" t="s">
        <v>143</v>
      </c>
      <c r="EF5" s="61" t="s">
        <v>112</v>
      </c>
      <c r="EG5" s="61" t="s">
        <v>134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144</v>
      </c>
      <c r="EN5" s="61" t="s">
        <v>145</v>
      </c>
      <c r="EO5" s="61" t="s">
        <v>125</v>
      </c>
      <c r="EP5" s="61" t="s">
        <v>122</v>
      </c>
      <c r="EQ5" s="61" t="s">
        <v>112</v>
      </c>
      <c r="ER5" s="61" t="s">
        <v>134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146</v>
      </c>
      <c r="B6" s="62">
        <f>B8</f>
        <v>2017</v>
      </c>
      <c r="C6" s="62">
        <f t="shared" ref="C6:M6" si="2">C8</f>
        <v>141003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3</v>
      </c>
      <c r="H6" s="141" t="str">
        <f>IF(H8&lt;&gt;I8,H8,"")&amp;IF(I8&lt;&gt;J8,I8,"")&amp;"　"&amp;J8</f>
        <v>神奈川県横浜市　脳卒中・神経脊椎センター</v>
      </c>
      <c r="I6" s="142"/>
      <c r="J6" s="143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300床以上～400床未満</v>
      </c>
      <c r="O6" s="62" t="str">
        <f>O8</f>
        <v>その他</v>
      </c>
      <c r="P6" s="62" t="str">
        <f>P8</f>
        <v>直営</v>
      </c>
      <c r="Q6" s="63">
        <f t="shared" ref="Q6:AG6" si="3">Q8</f>
        <v>10</v>
      </c>
      <c r="R6" s="62" t="str">
        <f t="shared" si="3"/>
        <v>-</v>
      </c>
      <c r="S6" s="62" t="str">
        <f t="shared" si="3"/>
        <v>ド I 訓</v>
      </c>
      <c r="T6" s="62" t="str">
        <f t="shared" si="3"/>
        <v>救 臨</v>
      </c>
      <c r="U6" s="63">
        <f>U8</f>
        <v>3737845</v>
      </c>
      <c r="V6" s="63">
        <f>V8</f>
        <v>38737</v>
      </c>
      <c r="W6" s="62" t="str">
        <f>W8</f>
        <v>非該当</v>
      </c>
      <c r="X6" s="62" t="str">
        <f t="shared" si="3"/>
        <v>７：１</v>
      </c>
      <c r="Y6" s="63">
        <f t="shared" si="3"/>
        <v>300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300</v>
      </c>
      <c r="AE6" s="63">
        <f t="shared" si="3"/>
        <v>300</v>
      </c>
      <c r="AF6" s="63" t="str">
        <f t="shared" si="3"/>
        <v>-</v>
      </c>
      <c r="AG6" s="63">
        <f t="shared" si="3"/>
        <v>300</v>
      </c>
      <c r="AH6" s="64">
        <f>IF(AH8="-",NA(),AH8)</f>
        <v>85.8</v>
      </c>
      <c r="AI6" s="64">
        <f t="shared" ref="AI6:AQ6" si="4">IF(AI8="-",NA(),AI8)</f>
        <v>99.5</v>
      </c>
      <c r="AJ6" s="64">
        <f t="shared" si="4"/>
        <v>103</v>
      </c>
      <c r="AK6" s="64">
        <f t="shared" si="4"/>
        <v>99.8</v>
      </c>
      <c r="AL6" s="64">
        <f t="shared" si="4"/>
        <v>97</v>
      </c>
      <c r="AM6" s="64">
        <f t="shared" si="4"/>
        <v>99</v>
      </c>
      <c r="AN6" s="64">
        <f t="shared" si="4"/>
        <v>97.7</v>
      </c>
      <c r="AO6" s="64">
        <f t="shared" si="4"/>
        <v>98</v>
      </c>
      <c r="AP6" s="64">
        <f t="shared" si="4"/>
        <v>97.2</v>
      </c>
      <c r="AQ6" s="64">
        <f t="shared" si="4"/>
        <v>97</v>
      </c>
      <c r="AR6" s="64" t="str">
        <f>IF(AR8="-","【-】","【"&amp;SUBSTITUTE(TEXT(AR8,"#,##0.0"),"-","△")&amp;"】")</f>
        <v>【98.5】</v>
      </c>
      <c r="AS6" s="64">
        <f>IF(AS8="-",NA(),AS8)</f>
        <v>61.3</v>
      </c>
      <c r="AT6" s="64">
        <f t="shared" ref="AT6:BB6" si="5">IF(AT8="-",NA(),AT8)</f>
        <v>67.599999999999994</v>
      </c>
      <c r="AU6" s="64">
        <f t="shared" si="5"/>
        <v>73.3</v>
      </c>
      <c r="AV6" s="64">
        <f t="shared" si="5"/>
        <v>76.2</v>
      </c>
      <c r="AW6" s="64">
        <f t="shared" si="5"/>
        <v>69.099999999999994</v>
      </c>
      <c r="AX6" s="64">
        <f t="shared" si="5"/>
        <v>92.2</v>
      </c>
      <c r="AY6" s="64">
        <f t="shared" si="5"/>
        <v>90.2</v>
      </c>
      <c r="AZ6" s="64">
        <f t="shared" si="5"/>
        <v>91.1</v>
      </c>
      <c r="BA6" s="64">
        <f t="shared" si="5"/>
        <v>90.1</v>
      </c>
      <c r="BB6" s="64">
        <f t="shared" si="5"/>
        <v>89.6</v>
      </c>
      <c r="BC6" s="64" t="str">
        <f>IF(BC8="-","【-】","【"&amp;SUBSTITUTE(TEXT(BC8,"#,##0.0"),"-","△")&amp;"】")</f>
        <v>【89.7】</v>
      </c>
      <c r="BD6" s="64">
        <f>IF(BD8="-",NA(),BD8)</f>
        <v>525.29999999999995</v>
      </c>
      <c r="BE6" s="64">
        <f t="shared" ref="BE6:BM6" si="6">IF(BE8="-",NA(),BE8)</f>
        <v>490.4</v>
      </c>
      <c r="BF6" s="64">
        <f t="shared" si="6"/>
        <v>465.1</v>
      </c>
      <c r="BG6" s="64">
        <f t="shared" si="6"/>
        <v>464.5</v>
      </c>
      <c r="BH6" s="64">
        <f t="shared" si="6"/>
        <v>490.9</v>
      </c>
      <c r="BI6" s="64">
        <f t="shared" si="6"/>
        <v>85.3</v>
      </c>
      <c r="BJ6" s="64">
        <f t="shared" si="6"/>
        <v>80.7</v>
      </c>
      <c r="BK6" s="64">
        <f t="shared" si="6"/>
        <v>73.099999999999994</v>
      </c>
      <c r="BL6" s="64">
        <f t="shared" si="6"/>
        <v>76.3</v>
      </c>
      <c r="BM6" s="64">
        <f t="shared" si="6"/>
        <v>80.7</v>
      </c>
      <c r="BN6" s="64" t="str">
        <f>IF(BN8="-","【-】","【"&amp;SUBSTITUTE(TEXT(BN8,"#,##0.0"),"-","△")&amp;"】")</f>
        <v>【64.7】</v>
      </c>
      <c r="BO6" s="64">
        <f>IF(BO8="-",NA(),BO8)</f>
        <v>71</v>
      </c>
      <c r="BP6" s="64">
        <f t="shared" ref="BP6:BX6" si="7">IF(BP8="-",NA(),BP8)</f>
        <v>77.099999999999994</v>
      </c>
      <c r="BQ6" s="64">
        <f t="shared" si="7"/>
        <v>82</v>
      </c>
      <c r="BR6" s="64">
        <f t="shared" si="7"/>
        <v>81.5</v>
      </c>
      <c r="BS6" s="64">
        <f t="shared" si="7"/>
        <v>77.599999999999994</v>
      </c>
      <c r="BT6" s="64">
        <f t="shared" si="7"/>
        <v>70.5</v>
      </c>
      <c r="BU6" s="64">
        <f t="shared" si="7"/>
        <v>70.599999999999994</v>
      </c>
      <c r="BV6" s="64">
        <f t="shared" si="7"/>
        <v>71.3</v>
      </c>
      <c r="BW6" s="64">
        <f t="shared" si="7"/>
        <v>72.599999999999994</v>
      </c>
      <c r="BX6" s="64">
        <f t="shared" si="7"/>
        <v>73.5</v>
      </c>
      <c r="BY6" s="64" t="str">
        <f>IF(BY8="-","【-】","【"&amp;SUBSTITUTE(TEXT(BY8,"#,##0.0"),"-","△")&amp;"】")</f>
        <v>【74.8】</v>
      </c>
      <c r="BZ6" s="65">
        <f>IF(BZ8="-",NA(),BZ8)</f>
        <v>46579</v>
      </c>
      <c r="CA6" s="65">
        <f t="shared" ref="CA6:CI6" si="8">IF(CA8="-",NA(),CA8)</f>
        <v>47703</v>
      </c>
      <c r="CB6" s="65">
        <f t="shared" si="8"/>
        <v>47903</v>
      </c>
      <c r="CC6" s="65">
        <f t="shared" si="8"/>
        <v>49631</v>
      </c>
      <c r="CD6" s="65">
        <f t="shared" si="8"/>
        <v>50646</v>
      </c>
      <c r="CE6" s="65">
        <f t="shared" si="8"/>
        <v>48203</v>
      </c>
      <c r="CF6" s="65">
        <f t="shared" si="8"/>
        <v>48921</v>
      </c>
      <c r="CG6" s="65">
        <f t="shared" si="8"/>
        <v>50413</v>
      </c>
      <c r="CH6" s="65">
        <f t="shared" si="8"/>
        <v>50510</v>
      </c>
      <c r="CI6" s="65">
        <f t="shared" si="8"/>
        <v>50958</v>
      </c>
      <c r="CJ6" s="64" t="str">
        <f>IF(CJ8="-","【-】","【"&amp;SUBSTITUTE(TEXT(CJ8,"#,##0"),"-","△")&amp;"】")</f>
        <v>【50,718】</v>
      </c>
      <c r="CK6" s="65">
        <f>IF(CK8="-",NA(),CK8)</f>
        <v>11838</v>
      </c>
      <c r="CL6" s="65">
        <f t="shared" ref="CL6:CT6" si="9">IF(CL8="-",NA(),CL8)</f>
        <v>11982</v>
      </c>
      <c r="CM6" s="65">
        <f t="shared" si="9"/>
        <v>11845</v>
      </c>
      <c r="CN6" s="65">
        <f t="shared" si="9"/>
        <v>11386</v>
      </c>
      <c r="CO6" s="65">
        <f t="shared" si="9"/>
        <v>11477</v>
      </c>
      <c r="CP6" s="65">
        <f t="shared" si="9"/>
        <v>11941</v>
      </c>
      <c r="CQ6" s="65">
        <f t="shared" si="9"/>
        <v>12272</v>
      </c>
      <c r="CR6" s="65">
        <f t="shared" si="9"/>
        <v>13096</v>
      </c>
      <c r="CS6" s="65">
        <f t="shared" si="9"/>
        <v>13552</v>
      </c>
      <c r="CT6" s="65">
        <f t="shared" si="9"/>
        <v>13792</v>
      </c>
      <c r="CU6" s="64" t="str">
        <f>IF(CU8="-","【-】","【"&amp;SUBSTITUTE(TEXT(CU8,"#,##0"),"-","△")&amp;"】")</f>
        <v>【14,202】</v>
      </c>
      <c r="CV6" s="64">
        <f>IF(CV8="-",NA(),CV8)</f>
        <v>78.3</v>
      </c>
      <c r="CW6" s="64">
        <f t="shared" ref="CW6:DE6" si="10">IF(CW8="-",NA(),CW8)</f>
        <v>74.8</v>
      </c>
      <c r="CX6" s="64">
        <f t="shared" si="10"/>
        <v>70.5</v>
      </c>
      <c r="CY6" s="64">
        <f t="shared" si="10"/>
        <v>75.7</v>
      </c>
      <c r="CZ6" s="64">
        <f t="shared" si="10"/>
        <v>73.5</v>
      </c>
      <c r="DA6" s="64">
        <f t="shared" si="10"/>
        <v>54</v>
      </c>
      <c r="DB6" s="64">
        <f t="shared" si="10"/>
        <v>55.6</v>
      </c>
      <c r="DC6" s="64">
        <f t="shared" si="10"/>
        <v>54.8</v>
      </c>
      <c r="DD6" s="64">
        <f t="shared" si="10"/>
        <v>55.8</v>
      </c>
      <c r="DE6" s="64">
        <f t="shared" si="10"/>
        <v>56.1</v>
      </c>
      <c r="DF6" s="64" t="str">
        <f>IF(DF8="-","【-】","【"&amp;SUBSTITUTE(TEXT(DF8,"#,##0.0"),"-","△")&amp;"】")</f>
        <v>【55.0】</v>
      </c>
      <c r="DG6" s="64">
        <f>IF(DG8="-",NA(),DG8)</f>
        <v>17.100000000000001</v>
      </c>
      <c r="DH6" s="64">
        <f t="shared" ref="DH6:DP6" si="11">IF(DH8="-",NA(),DH8)</f>
        <v>16.100000000000001</v>
      </c>
      <c r="DI6" s="64">
        <f t="shared" si="11"/>
        <v>16.7</v>
      </c>
      <c r="DJ6" s="64">
        <f t="shared" si="11"/>
        <v>16.2</v>
      </c>
      <c r="DK6" s="64">
        <f t="shared" si="11"/>
        <v>16.399999999999999</v>
      </c>
      <c r="DL6" s="64">
        <f t="shared" si="11"/>
        <v>23.2</v>
      </c>
      <c r="DM6" s="64">
        <f t="shared" si="11"/>
        <v>23.2</v>
      </c>
      <c r="DN6" s="64">
        <f t="shared" si="11"/>
        <v>23.9</v>
      </c>
      <c r="DO6" s="64">
        <f t="shared" si="11"/>
        <v>23.8</v>
      </c>
      <c r="DP6" s="64">
        <f t="shared" si="11"/>
        <v>23.9</v>
      </c>
      <c r="DQ6" s="64" t="str">
        <f>IF(DQ8="-","【-】","【"&amp;SUBSTITUTE(TEXT(DQ8,"#,##0.0"),"-","△")&amp;"】")</f>
        <v>【24.3】</v>
      </c>
      <c r="DR6" s="64">
        <f>IF(DR8="-",NA(),DR8)</f>
        <v>58.6</v>
      </c>
      <c r="DS6" s="64">
        <f t="shared" ref="DS6:EA6" si="12">IF(DS8="-",NA(),DS8)</f>
        <v>61.6</v>
      </c>
      <c r="DT6" s="64">
        <f t="shared" si="12"/>
        <v>62.9</v>
      </c>
      <c r="DU6" s="64">
        <f t="shared" si="12"/>
        <v>64.5</v>
      </c>
      <c r="DV6" s="64">
        <f t="shared" si="12"/>
        <v>64.7</v>
      </c>
      <c r="DW6" s="64">
        <f t="shared" si="12"/>
        <v>45.8</v>
      </c>
      <c r="DX6" s="64">
        <f t="shared" si="12"/>
        <v>48.9</v>
      </c>
      <c r="DY6" s="64">
        <f t="shared" si="12"/>
        <v>50.3</v>
      </c>
      <c r="DZ6" s="64">
        <f t="shared" si="12"/>
        <v>49.8</v>
      </c>
      <c r="EA6" s="64">
        <f t="shared" si="12"/>
        <v>50.9</v>
      </c>
      <c r="EB6" s="64" t="str">
        <f>IF(EB8="-","【-】","【"&amp;SUBSTITUTE(TEXT(EB8,"#,##0.0"),"-","△")&amp;"】")</f>
        <v>【51.6】</v>
      </c>
      <c r="EC6" s="64">
        <f>IF(EC8="-",NA(),EC8)</f>
        <v>78.099999999999994</v>
      </c>
      <c r="ED6" s="64">
        <f t="shared" ref="ED6:EL6" si="13">IF(ED8="-",NA(),ED8)</f>
        <v>79.2</v>
      </c>
      <c r="EE6" s="64">
        <f t="shared" si="13"/>
        <v>77.599999999999994</v>
      </c>
      <c r="EF6" s="64">
        <f t="shared" si="13"/>
        <v>79.3</v>
      </c>
      <c r="EG6" s="64">
        <f t="shared" si="13"/>
        <v>71.599999999999994</v>
      </c>
      <c r="EH6" s="64">
        <f t="shared" si="13"/>
        <v>59.9</v>
      </c>
      <c r="EI6" s="64">
        <f t="shared" si="13"/>
        <v>65.400000000000006</v>
      </c>
      <c r="EJ6" s="64">
        <f t="shared" si="13"/>
        <v>65.7</v>
      </c>
      <c r="EK6" s="64">
        <f t="shared" si="13"/>
        <v>65</v>
      </c>
      <c r="EL6" s="64">
        <f t="shared" si="13"/>
        <v>66.8</v>
      </c>
      <c r="EM6" s="64" t="str">
        <f>IF(EM8="-","【-】","【"&amp;SUBSTITUTE(TEXT(EM8,"#,##0.0"),"-","△")&amp;"】")</f>
        <v>【67.6】</v>
      </c>
      <c r="EN6" s="65">
        <f>IF(EN8="-",NA(),EN8)</f>
        <v>102774043</v>
      </c>
      <c r="EO6" s="65">
        <f t="shared" ref="EO6:EW6" si="14">IF(EO8="-",NA(),EO8)</f>
        <v>103096983</v>
      </c>
      <c r="EP6" s="65">
        <f t="shared" si="14"/>
        <v>102850953</v>
      </c>
      <c r="EQ6" s="65">
        <f t="shared" si="14"/>
        <v>103153010</v>
      </c>
      <c r="ER6" s="65">
        <f t="shared" si="14"/>
        <v>105853963</v>
      </c>
      <c r="ES6" s="65">
        <f t="shared" si="14"/>
        <v>40264615</v>
      </c>
      <c r="ET6" s="65">
        <f t="shared" si="14"/>
        <v>41593368</v>
      </c>
      <c r="EU6" s="65">
        <f t="shared" si="14"/>
        <v>42578034</v>
      </c>
      <c r="EV6" s="65">
        <f t="shared" si="14"/>
        <v>45645830</v>
      </c>
      <c r="EW6" s="65">
        <f t="shared" si="14"/>
        <v>47082778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147</v>
      </c>
      <c r="B7" s="62">
        <f t="shared" ref="B7:AG7" si="15">B8</f>
        <v>2017</v>
      </c>
      <c r="C7" s="62">
        <f t="shared" si="15"/>
        <v>141003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3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300床以上～400床未満</v>
      </c>
      <c r="O7" s="62" t="str">
        <f>O8</f>
        <v>その他</v>
      </c>
      <c r="P7" s="62" t="str">
        <f>P8</f>
        <v>直営</v>
      </c>
      <c r="Q7" s="63">
        <f t="shared" si="15"/>
        <v>10</v>
      </c>
      <c r="R7" s="62" t="str">
        <f t="shared" si="15"/>
        <v>-</v>
      </c>
      <c r="S7" s="62" t="str">
        <f t="shared" si="15"/>
        <v>ド I 訓</v>
      </c>
      <c r="T7" s="62" t="str">
        <f t="shared" si="15"/>
        <v>救 臨</v>
      </c>
      <c r="U7" s="63">
        <f>U8</f>
        <v>3737845</v>
      </c>
      <c r="V7" s="63">
        <f>V8</f>
        <v>38737</v>
      </c>
      <c r="W7" s="62" t="str">
        <f>W8</f>
        <v>非該当</v>
      </c>
      <c r="X7" s="62" t="str">
        <f t="shared" si="15"/>
        <v>７：１</v>
      </c>
      <c r="Y7" s="63">
        <f t="shared" si="15"/>
        <v>300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300</v>
      </c>
      <c r="AE7" s="63">
        <f t="shared" si="15"/>
        <v>300</v>
      </c>
      <c r="AF7" s="63" t="str">
        <f t="shared" si="15"/>
        <v>-</v>
      </c>
      <c r="AG7" s="63">
        <f t="shared" si="15"/>
        <v>300</v>
      </c>
      <c r="AH7" s="64">
        <f>AH8</f>
        <v>85.8</v>
      </c>
      <c r="AI7" s="64">
        <f t="shared" ref="AI7:AQ7" si="16">AI8</f>
        <v>99.5</v>
      </c>
      <c r="AJ7" s="64">
        <f t="shared" si="16"/>
        <v>103</v>
      </c>
      <c r="AK7" s="64">
        <f t="shared" si="16"/>
        <v>99.8</v>
      </c>
      <c r="AL7" s="64">
        <f t="shared" si="16"/>
        <v>97</v>
      </c>
      <c r="AM7" s="64">
        <f t="shared" si="16"/>
        <v>99</v>
      </c>
      <c r="AN7" s="64">
        <f t="shared" si="16"/>
        <v>97.7</v>
      </c>
      <c r="AO7" s="64">
        <f t="shared" si="16"/>
        <v>98</v>
      </c>
      <c r="AP7" s="64">
        <f t="shared" si="16"/>
        <v>97.2</v>
      </c>
      <c r="AQ7" s="64">
        <f t="shared" si="16"/>
        <v>97</v>
      </c>
      <c r="AR7" s="64"/>
      <c r="AS7" s="64">
        <f>AS8</f>
        <v>61.3</v>
      </c>
      <c r="AT7" s="64">
        <f t="shared" ref="AT7:BB7" si="17">AT8</f>
        <v>67.599999999999994</v>
      </c>
      <c r="AU7" s="64">
        <f t="shared" si="17"/>
        <v>73.3</v>
      </c>
      <c r="AV7" s="64">
        <f t="shared" si="17"/>
        <v>76.2</v>
      </c>
      <c r="AW7" s="64">
        <f t="shared" si="17"/>
        <v>69.099999999999994</v>
      </c>
      <c r="AX7" s="64">
        <f t="shared" si="17"/>
        <v>92.2</v>
      </c>
      <c r="AY7" s="64">
        <f t="shared" si="17"/>
        <v>90.2</v>
      </c>
      <c r="AZ7" s="64">
        <f t="shared" si="17"/>
        <v>91.1</v>
      </c>
      <c r="BA7" s="64">
        <f t="shared" si="17"/>
        <v>90.1</v>
      </c>
      <c r="BB7" s="64">
        <f t="shared" si="17"/>
        <v>89.6</v>
      </c>
      <c r="BC7" s="64"/>
      <c r="BD7" s="64">
        <f>BD8</f>
        <v>525.29999999999995</v>
      </c>
      <c r="BE7" s="64">
        <f t="shared" ref="BE7:BM7" si="18">BE8</f>
        <v>490.4</v>
      </c>
      <c r="BF7" s="64">
        <f t="shared" si="18"/>
        <v>465.1</v>
      </c>
      <c r="BG7" s="64">
        <f t="shared" si="18"/>
        <v>464.5</v>
      </c>
      <c r="BH7" s="64">
        <f t="shared" si="18"/>
        <v>490.9</v>
      </c>
      <c r="BI7" s="64">
        <f t="shared" si="18"/>
        <v>85.3</v>
      </c>
      <c r="BJ7" s="64">
        <f t="shared" si="18"/>
        <v>80.7</v>
      </c>
      <c r="BK7" s="64">
        <f t="shared" si="18"/>
        <v>73.099999999999994</v>
      </c>
      <c r="BL7" s="64">
        <f t="shared" si="18"/>
        <v>76.3</v>
      </c>
      <c r="BM7" s="64">
        <f t="shared" si="18"/>
        <v>80.7</v>
      </c>
      <c r="BN7" s="64"/>
      <c r="BO7" s="64">
        <f>BO8</f>
        <v>71</v>
      </c>
      <c r="BP7" s="64">
        <f t="shared" ref="BP7:BX7" si="19">BP8</f>
        <v>77.099999999999994</v>
      </c>
      <c r="BQ7" s="64">
        <f t="shared" si="19"/>
        <v>82</v>
      </c>
      <c r="BR7" s="64">
        <f t="shared" si="19"/>
        <v>81.5</v>
      </c>
      <c r="BS7" s="64">
        <f t="shared" si="19"/>
        <v>77.599999999999994</v>
      </c>
      <c r="BT7" s="64">
        <f t="shared" si="19"/>
        <v>70.5</v>
      </c>
      <c r="BU7" s="64">
        <f t="shared" si="19"/>
        <v>70.599999999999994</v>
      </c>
      <c r="BV7" s="64">
        <f t="shared" si="19"/>
        <v>71.3</v>
      </c>
      <c r="BW7" s="64">
        <f t="shared" si="19"/>
        <v>72.599999999999994</v>
      </c>
      <c r="BX7" s="64">
        <f t="shared" si="19"/>
        <v>73.5</v>
      </c>
      <c r="BY7" s="64"/>
      <c r="BZ7" s="65">
        <f>BZ8</f>
        <v>46579</v>
      </c>
      <c r="CA7" s="65">
        <f t="shared" ref="CA7:CI7" si="20">CA8</f>
        <v>47703</v>
      </c>
      <c r="CB7" s="65">
        <f t="shared" si="20"/>
        <v>47903</v>
      </c>
      <c r="CC7" s="65">
        <f t="shared" si="20"/>
        <v>49631</v>
      </c>
      <c r="CD7" s="65">
        <f t="shared" si="20"/>
        <v>50646</v>
      </c>
      <c r="CE7" s="65">
        <f t="shared" si="20"/>
        <v>48203</v>
      </c>
      <c r="CF7" s="65">
        <f t="shared" si="20"/>
        <v>48921</v>
      </c>
      <c r="CG7" s="65">
        <f t="shared" si="20"/>
        <v>50413</v>
      </c>
      <c r="CH7" s="65">
        <f t="shared" si="20"/>
        <v>50510</v>
      </c>
      <c r="CI7" s="65">
        <f t="shared" si="20"/>
        <v>50958</v>
      </c>
      <c r="CJ7" s="64"/>
      <c r="CK7" s="65">
        <f>CK8</f>
        <v>11838</v>
      </c>
      <c r="CL7" s="65">
        <f t="shared" ref="CL7:CT7" si="21">CL8</f>
        <v>11982</v>
      </c>
      <c r="CM7" s="65">
        <f t="shared" si="21"/>
        <v>11845</v>
      </c>
      <c r="CN7" s="65">
        <f t="shared" si="21"/>
        <v>11386</v>
      </c>
      <c r="CO7" s="65">
        <f t="shared" si="21"/>
        <v>11477</v>
      </c>
      <c r="CP7" s="65">
        <f t="shared" si="21"/>
        <v>11941</v>
      </c>
      <c r="CQ7" s="65">
        <f t="shared" si="21"/>
        <v>12272</v>
      </c>
      <c r="CR7" s="65">
        <f t="shared" si="21"/>
        <v>13096</v>
      </c>
      <c r="CS7" s="65">
        <f t="shared" si="21"/>
        <v>13552</v>
      </c>
      <c r="CT7" s="65">
        <f t="shared" si="21"/>
        <v>13792</v>
      </c>
      <c r="CU7" s="64"/>
      <c r="CV7" s="64">
        <f>CV8</f>
        <v>78.3</v>
      </c>
      <c r="CW7" s="64">
        <f t="shared" ref="CW7:DE7" si="22">CW8</f>
        <v>74.8</v>
      </c>
      <c r="CX7" s="64">
        <f t="shared" si="22"/>
        <v>70.5</v>
      </c>
      <c r="CY7" s="64">
        <f t="shared" si="22"/>
        <v>75.7</v>
      </c>
      <c r="CZ7" s="64">
        <f t="shared" si="22"/>
        <v>73.5</v>
      </c>
      <c r="DA7" s="64">
        <f t="shared" si="22"/>
        <v>54</v>
      </c>
      <c r="DB7" s="64">
        <f t="shared" si="22"/>
        <v>55.6</v>
      </c>
      <c r="DC7" s="64">
        <f t="shared" si="22"/>
        <v>54.8</v>
      </c>
      <c r="DD7" s="64">
        <f t="shared" si="22"/>
        <v>55.8</v>
      </c>
      <c r="DE7" s="64">
        <f t="shared" si="22"/>
        <v>56.1</v>
      </c>
      <c r="DF7" s="64"/>
      <c r="DG7" s="64">
        <f>DG8</f>
        <v>17.100000000000001</v>
      </c>
      <c r="DH7" s="64">
        <f t="shared" ref="DH7:DP7" si="23">DH8</f>
        <v>16.100000000000001</v>
      </c>
      <c r="DI7" s="64">
        <f t="shared" si="23"/>
        <v>16.7</v>
      </c>
      <c r="DJ7" s="64">
        <f t="shared" si="23"/>
        <v>16.2</v>
      </c>
      <c r="DK7" s="64">
        <f t="shared" si="23"/>
        <v>16.399999999999999</v>
      </c>
      <c r="DL7" s="64">
        <f t="shared" si="23"/>
        <v>23.2</v>
      </c>
      <c r="DM7" s="64">
        <f t="shared" si="23"/>
        <v>23.2</v>
      </c>
      <c r="DN7" s="64">
        <f t="shared" si="23"/>
        <v>23.9</v>
      </c>
      <c r="DO7" s="64">
        <f t="shared" si="23"/>
        <v>23.8</v>
      </c>
      <c r="DP7" s="64">
        <f t="shared" si="23"/>
        <v>23.9</v>
      </c>
      <c r="DQ7" s="64"/>
      <c r="DR7" s="64">
        <f>DR8</f>
        <v>58.6</v>
      </c>
      <c r="DS7" s="64">
        <f t="shared" ref="DS7:EA7" si="24">DS8</f>
        <v>61.6</v>
      </c>
      <c r="DT7" s="64">
        <f t="shared" si="24"/>
        <v>62.9</v>
      </c>
      <c r="DU7" s="64">
        <f t="shared" si="24"/>
        <v>64.5</v>
      </c>
      <c r="DV7" s="64">
        <f t="shared" si="24"/>
        <v>64.7</v>
      </c>
      <c r="DW7" s="64">
        <f t="shared" si="24"/>
        <v>45.8</v>
      </c>
      <c r="DX7" s="64">
        <f t="shared" si="24"/>
        <v>48.9</v>
      </c>
      <c r="DY7" s="64">
        <f t="shared" si="24"/>
        <v>50.3</v>
      </c>
      <c r="DZ7" s="64">
        <f t="shared" si="24"/>
        <v>49.8</v>
      </c>
      <c r="EA7" s="64">
        <f t="shared" si="24"/>
        <v>50.9</v>
      </c>
      <c r="EB7" s="64"/>
      <c r="EC7" s="64">
        <f>EC8</f>
        <v>78.099999999999994</v>
      </c>
      <c r="ED7" s="64">
        <f t="shared" ref="ED7:EL7" si="25">ED8</f>
        <v>79.2</v>
      </c>
      <c r="EE7" s="64">
        <f t="shared" si="25"/>
        <v>77.599999999999994</v>
      </c>
      <c r="EF7" s="64">
        <f t="shared" si="25"/>
        <v>79.3</v>
      </c>
      <c r="EG7" s="64">
        <f t="shared" si="25"/>
        <v>71.599999999999994</v>
      </c>
      <c r="EH7" s="64">
        <f t="shared" si="25"/>
        <v>59.9</v>
      </c>
      <c r="EI7" s="64">
        <f t="shared" si="25"/>
        <v>65.400000000000006</v>
      </c>
      <c r="EJ7" s="64">
        <f t="shared" si="25"/>
        <v>65.7</v>
      </c>
      <c r="EK7" s="64">
        <f t="shared" si="25"/>
        <v>65</v>
      </c>
      <c r="EL7" s="64">
        <f t="shared" si="25"/>
        <v>66.8</v>
      </c>
      <c r="EM7" s="64"/>
      <c r="EN7" s="65">
        <f>EN8</f>
        <v>102774043</v>
      </c>
      <c r="EO7" s="65">
        <f t="shared" ref="EO7:EW7" si="26">EO8</f>
        <v>103096983</v>
      </c>
      <c r="EP7" s="65">
        <f t="shared" si="26"/>
        <v>102850953</v>
      </c>
      <c r="EQ7" s="65">
        <f t="shared" si="26"/>
        <v>103153010</v>
      </c>
      <c r="ER7" s="65">
        <f t="shared" si="26"/>
        <v>105853963</v>
      </c>
      <c r="ES7" s="65">
        <f t="shared" si="26"/>
        <v>40264615</v>
      </c>
      <c r="ET7" s="65">
        <f t="shared" si="26"/>
        <v>41593368</v>
      </c>
      <c r="EU7" s="65">
        <f t="shared" si="26"/>
        <v>42578034</v>
      </c>
      <c r="EV7" s="65">
        <f t="shared" si="26"/>
        <v>45645830</v>
      </c>
      <c r="EW7" s="65">
        <f t="shared" si="26"/>
        <v>47082778</v>
      </c>
      <c r="EX7" s="65"/>
    </row>
    <row r="8" spans="1:154" s="66" customFormat="1">
      <c r="A8" s="47"/>
      <c r="B8" s="67">
        <v>2017</v>
      </c>
      <c r="C8" s="67">
        <v>141003</v>
      </c>
      <c r="D8" s="67">
        <v>46</v>
      </c>
      <c r="E8" s="67">
        <v>6</v>
      </c>
      <c r="F8" s="67">
        <v>0</v>
      </c>
      <c r="G8" s="67">
        <v>3</v>
      </c>
      <c r="H8" s="67" t="s">
        <v>148</v>
      </c>
      <c r="I8" s="67" t="s">
        <v>149</v>
      </c>
      <c r="J8" s="67" t="s">
        <v>150</v>
      </c>
      <c r="K8" s="67" t="s">
        <v>151</v>
      </c>
      <c r="L8" s="67" t="s">
        <v>152</v>
      </c>
      <c r="M8" s="67" t="s">
        <v>153</v>
      </c>
      <c r="N8" s="67" t="s">
        <v>154</v>
      </c>
      <c r="O8" s="67" t="s">
        <v>155</v>
      </c>
      <c r="P8" s="67" t="s">
        <v>156</v>
      </c>
      <c r="Q8" s="68">
        <v>10</v>
      </c>
      <c r="R8" s="67" t="s">
        <v>157</v>
      </c>
      <c r="S8" s="67" t="s">
        <v>158</v>
      </c>
      <c r="T8" s="67" t="s">
        <v>159</v>
      </c>
      <c r="U8" s="68">
        <v>3737845</v>
      </c>
      <c r="V8" s="68">
        <v>38737</v>
      </c>
      <c r="W8" s="67" t="s">
        <v>160</v>
      </c>
      <c r="X8" s="69" t="s">
        <v>161</v>
      </c>
      <c r="Y8" s="68">
        <v>300</v>
      </c>
      <c r="Z8" s="68" t="s">
        <v>157</v>
      </c>
      <c r="AA8" s="68" t="s">
        <v>157</v>
      </c>
      <c r="AB8" s="68" t="s">
        <v>157</v>
      </c>
      <c r="AC8" s="68" t="s">
        <v>157</v>
      </c>
      <c r="AD8" s="68">
        <v>300</v>
      </c>
      <c r="AE8" s="68">
        <v>300</v>
      </c>
      <c r="AF8" s="68" t="s">
        <v>157</v>
      </c>
      <c r="AG8" s="68">
        <v>300</v>
      </c>
      <c r="AH8" s="70">
        <v>85.8</v>
      </c>
      <c r="AI8" s="70">
        <v>99.5</v>
      </c>
      <c r="AJ8" s="70">
        <v>103</v>
      </c>
      <c r="AK8" s="70">
        <v>99.8</v>
      </c>
      <c r="AL8" s="70">
        <v>97</v>
      </c>
      <c r="AM8" s="70">
        <v>99</v>
      </c>
      <c r="AN8" s="70">
        <v>97.7</v>
      </c>
      <c r="AO8" s="70">
        <v>98</v>
      </c>
      <c r="AP8" s="70">
        <v>97.2</v>
      </c>
      <c r="AQ8" s="70">
        <v>97</v>
      </c>
      <c r="AR8" s="70">
        <v>98.5</v>
      </c>
      <c r="AS8" s="70">
        <v>61.3</v>
      </c>
      <c r="AT8" s="70">
        <v>67.599999999999994</v>
      </c>
      <c r="AU8" s="70">
        <v>73.3</v>
      </c>
      <c r="AV8" s="70">
        <v>76.2</v>
      </c>
      <c r="AW8" s="70">
        <v>69.099999999999994</v>
      </c>
      <c r="AX8" s="70">
        <v>92.2</v>
      </c>
      <c r="AY8" s="70">
        <v>90.2</v>
      </c>
      <c r="AZ8" s="70">
        <v>91.1</v>
      </c>
      <c r="BA8" s="70">
        <v>90.1</v>
      </c>
      <c r="BB8" s="70">
        <v>89.6</v>
      </c>
      <c r="BC8" s="70">
        <v>89.7</v>
      </c>
      <c r="BD8" s="71">
        <v>525.29999999999995</v>
      </c>
      <c r="BE8" s="71">
        <v>490.4</v>
      </c>
      <c r="BF8" s="71">
        <v>465.1</v>
      </c>
      <c r="BG8" s="71">
        <v>464.5</v>
      </c>
      <c r="BH8" s="71">
        <v>490.9</v>
      </c>
      <c r="BI8" s="71">
        <v>85.3</v>
      </c>
      <c r="BJ8" s="71">
        <v>80.7</v>
      </c>
      <c r="BK8" s="71">
        <v>73.099999999999994</v>
      </c>
      <c r="BL8" s="71">
        <v>76.3</v>
      </c>
      <c r="BM8" s="71">
        <v>80.7</v>
      </c>
      <c r="BN8" s="71">
        <v>64.7</v>
      </c>
      <c r="BO8" s="70">
        <v>71</v>
      </c>
      <c r="BP8" s="70">
        <v>77.099999999999994</v>
      </c>
      <c r="BQ8" s="70">
        <v>82</v>
      </c>
      <c r="BR8" s="70">
        <v>81.5</v>
      </c>
      <c r="BS8" s="70">
        <v>77.599999999999994</v>
      </c>
      <c r="BT8" s="70">
        <v>70.5</v>
      </c>
      <c r="BU8" s="70">
        <v>70.599999999999994</v>
      </c>
      <c r="BV8" s="70">
        <v>71.3</v>
      </c>
      <c r="BW8" s="70">
        <v>72.599999999999994</v>
      </c>
      <c r="BX8" s="70">
        <v>73.5</v>
      </c>
      <c r="BY8" s="70">
        <v>74.8</v>
      </c>
      <c r="BZ8" s="71">
        <v>46579</v>
      </c>
      <c r="CA8" s="71">
        <v>47703</v>
      </c>
      <c r="CB8" s="71">
        <v>47903</v>
      </c>
      <c r="CC8" s="71">
        <v>49631</v>
      </c>
      <c r="CD8" s="71">
        <v>50646</v>
      </c>
      <c r="CE8" s="71">
        <v>48203</v>
      </c>
      <c r="CF8" s="71">
        <v>48921</v>
      </c>
      <c r="CG8" s="71">
        <v>50413</v>
      </c>
      <c r="CH8" s="71">
        <v>50510</v>
      </c>
      <c r="CI8" s="71">
        <v>50958</v>
      </c>
      <c r="CJ8" s="70">
        <v>50718</v>
      </c>
      <c r="CK8" s="71">
        <v>11838</v>
      </c>
      <c r="CL8" s="71">
        <v>11982</v>
      </c>
      <c r="CM8" s="71">
        <v>11845</v>
      </c>
      <c r="CN8" s="71">
        <v>11386</v>
      </c>
      <c r="CO8" s="71">
        <v>11477</v>
      </c>
      <c r="CP8" s="71">
        <v>11941</v>
      </c>
      <c r="CQ8" s="71">
        <v>12272</v>
      </c>
      <c r="CR8" s="71">
        <v>13096</v>
      </c>
      <c r="CS8" s="71">
        <v>13552</v>
      </c>
      <c r="CT8" s="71">
        <v>13792</v>
      </c>
      <c r="CU8" s="70">
        <v>14202</v>
      </c>
      <c r="CV8" s="71">
        <v>78.3</v>
      </c>
      <c r="CW8" s="71">
        <v>74.8</v>
      </c>
      <c r="CX8" s="71">
        <v>70.5</v>
      </c>
      <c r="CY8" s="71">
        <v>75.7</v>
      </c>
      <c r="CZ8" s="71">
        <v>73.5</v>
      </c>
      <c r="DA8" s="71">
        <v>54</v>
      </c>
      <c r="DB8" s="71">
        <v>55.6</v>
      </c>
      <c r="DC8" s="71">
        <v>54.8</v>
      </c>
      <c r="DD8" s="71">
        <v>55.8</v>
      </c>
      <c r="DE8" s="71">
        <v>56.1</v>
      </c>
      <c r="DF8" s="71">
        <v>55</v>
      </c>
      <c r="DG8" s="71">
        <v>17.100000000000001</v>
      </c>
      <c r="DH8" s="71">
        <v>16.100000000000001</v>
      </c>
      <c r="DI8" s="71">
        <v>16.7</v>
      </c>
      <c r="DJ8" s="71">
        <v>16.2</v>
      </c>
      <c r="DK8" s="71">
        <v>16.399999999999999</v>
      </c>
      <c r="DL8" s="71">
        <v>23.2</v>
      </c>
      <c r="DM8" s="71">
        <v>23.2</v>
      </c>
      <c r="DN8" s="71">
        <v>23.9</v>
      </c>
      <c r="DO8" s="71">
        <v>23.8</v>
      </c>
      <c r="DP8" s="71">
        <v>23.9</v>
      </c>
      <c r="DQ8" s="71">
        <v>24.3</v>
      </c>
      <c r="DR8" s="70">
        <v>58.6</v>
      </c>
      <c r="DS8" s="70">
        <v>61.6</v>
      </c>
      <c r="DT8" s="70">
        <v>62.9</v>
      </c>
      <c r="DU8" s="70">
        <v>64.5</v>
      </c>
      <c r="DV8" s="70">
        <v>64.7</v>
      </c>
      <c r="DW8" s="70">
        <v>45.8</v>
      </c>
      <c r="DX8" s="70">
        <v>48.9</v>
      </c>
      <c r="DY8" s="70">
        <v>50.3</v>
      </c>
      <c r="DZ8" s="70">
        <v>49.8</v>
      </c>
      <c r="EA8" s="70">
        <v>50.9</v>
      </c>
      <c r="EB8" s="70">
        <v>51.6</v>
      </c>
      <c r="EC8" s="70">
        <v>78.099999999999994</v>
      </c>
      <c r="ED8" s="70">
        <v>79.2</v>
      </c>
      <c r="EE8" s="70">
        <v>77.599999999999994</v>
      </c>
      <c r="EF8" s="70">
        <v>79.3</v>
      </c>
      <c r="EG8" s="70">
        <v>71.599999999999994</v>
      </c>
      <c r="EH8" s="70">
        <v>59.9</v>
      </c>
      <c r="EI8" s="70">
        <v>65.400000000000006</v>
      </c>
      <c r="EJ8" s="70">
        <v>65.7</v>
      </c>
      <c r="EK8" s="70">
        <v>65</v>
      </c>
      <c r="EL8" s="70">
        <v>66.8</v>
      </c>
      <c r="EM8" s="70">
        <v>67.599999999999994</v>
      </c>
      <c r="EN8" s="71">
        <v>102774043</v>
      </c>
      <c r="EO8" s="71">
        <v>103096983</v>
      </c>
      <c r="EP8" s="71">
        <v>102850953</v>
      </c>
      <c r="EQ8" s="71">
        <v>103153010</v>
      </c>
      <c r="ER8" s="71">
        <v>105853963</v>
      </c>
      <c r="ES8" s="71">
        <v>40264615</v>
      </c>
      <c r="ET8" s="71">
        <v>41593368</v>
      </c>
      <c r="EU8" s="71">
        <v>42578034</v>
      </c>
      <c r="EV8" s="71">
        <v>45645830</v>
      </c>
      <c r="EW8" s="71">
        <v>47082778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162</v>
      </c>
      <c r="C10" s="76" t="s">
        <v>163</v>
      </c>
      <c r="D10" s="76" t="s">
        <v>164</v>
      </c>
      <c r="E10" s="76" t="s">
        <v>165</v>
      </c>
      <c r="F10" s="76" t="s">
        <v>166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167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2019-02-01T04:10:51Z</cp:lastPrinted>
  <dcterms:created xsi:type="dcterms:W3CDTF">2018-12-07T10:42:04Z</dcterms:created>
  <dcterms:modified xsi:type="dcterms:W3CDTF">2019-02-01T04:10:56Z</dcterms:modified>
  <cp:category/>
</cp:coreProperties>
</file>