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ILDUXibRmSiAWZ7IeyQyNm1pnZAjV6QbfZr60z6tnn2ra4qq9btBdbwva1upK/OWmjRl/U12dBL8OEtdEYSBg==" workbookSaltValue="wZe8CRvmEFRjzMW1x+jBwA==" workbookSpinCount="100000" lockStructure="1"/>
  <bookViews>
    <workbookView xWindow="-15" yWindow="-15" windowWidth="10245" windowHeight="784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<sst xmlns="http://schemas.openxmlformats.org/spreadsheetml/2006/main" count="232" uniqueCount="120">
  <si>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</si>
  <si>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</si>
  <si>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</si>
  <si>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</si>
  <si>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</si>
  <si>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</si>
  <si>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</si>
  <si>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</si>
  <si>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</si>
  <si>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</si>
  <si>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</si>
  <si>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</si>
  <si>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</si>
  <si>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</si>
  <si>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</si>
  <si>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</si>
  <si>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</si>
  <si>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</si>
  <si>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</si>
  <si>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</si>
  <si>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</si>
  <si>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</si>
  <si>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</si>
  <si>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</si>
  <si>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</si>
  <si>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</si>
  <si>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</si>
  <si>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</si>
  <si>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</si>
  <si>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</si>
  <si>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</si>
  <si>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</si>
  <si>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</si>
  <si>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</si>
  <si>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</si>
  <si>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</si>
  <si>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</si>
  <si>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</si>
  <si>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</si>
  <si>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</si>
  <si>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</si>
  <si>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</si>
  <si>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</si>
  <si>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</si>
  <si>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</si>
  <si>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</si>
  <si>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</si>
  <si>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</si>
  <si>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</si>
  <si>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</si>
  <si>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</si>
  <si>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</si>
  <si>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</si>
  <si>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</si>
  <si>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</si>
  <si>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</si>
  <si>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</si>
  <si>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</si>
  <si>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</si>
  <si>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</si>
  <si>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</si>
  <si>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</si>
  <si>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</si>
  <si>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</si>
  <si>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</si>
  <si>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</si>
  <si>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</si>
  <si>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</si>
  <si>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</si>
  <si>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</si>
  <si>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</si>
  <si>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</si>
  <si>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</si>
  <si>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</si>
  <si>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</si>
  <si>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</si>
  <si>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</si>
  <si>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</si>
  <si>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</si>
  <si>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</si>
  <si>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</si>
  <si>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</si>
  <si>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</si>
  <si>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</si>
  <si>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</si>
  <si>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</si>
  <si>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</si>
  <si>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</si>
  <si>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</si>
  <si>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</si>
  <si>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</si>
  <si>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</si>
  <si>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</si>
  <si>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</si>
  <si>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</si>
  <si>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</si>
  <si>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</si>
  <si>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</si>
  <si>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</si>
  <si>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</si>
  <si>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</si>
  <si>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</si>
  <si>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</si>
  <si>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</si>
  <si>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</si>
  <si>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</si>
  <si>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</si>
  <si>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</si>
  <si>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</si>
  <si>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</si>
  <si>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</si>
  <si>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</si>
  <si>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</si>
  <si>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</si>
  <si>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</si>
  <si>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</si>
  <si>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</si>
  <si>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rFont val="ＭＳ ゴシック"/>
        <family val="3"/>
        <charset val="128"/>
      </rPr>
      <t>①経常収支比率</t>
    </r>
    <r>
      <rPr>
        <sz val="11"/>
        <rFont val="ＭＳ ゴシック"/>
        <family val="3"/>
        <charset val="128"/>
      </rPr>
      <t xml:space="preserve">
　経常収支比率は、ほぼ前年度並みで100%を上回っています。
</t>
    </r>
    <r>
      <rPr>
        <b/>
        <sz val="11"/>
        <rFont val="ＭＳ ゴシック"/>
        <family val="3"/>
        <charset val="128"/>
      </rPr>
      <t>③流動比率</t>
    </r>
    <r>
      <rPr>
        <sz val="11"/>
        <rFont val="ＭＳ ゴシック"/>
        <family val="3"/>
        <charset val="128"/>
      </rPr>
      <t xml:space="preserve">
　流動比率は、前年度に比べわずかに上昇、短期的な債務に対する支払能力に問題はありません。しかしながら、今後給水収益の減少、浄配水施設の更新・整備に係る事業費の増加などの影響により、現金等流動資産が減少する場合もあります。
</t>
    </r>
    <r>
      <rPr>
        <b/>
        <sz val="11"/>
        <rFont val="ＭＳ ゴシック"/>
        <family val="3"/>
        <charset val="128"/>
      </rPr>
      <t>④企業債残高対給水収益比率</t>
    </r>
    <r>
      <rPr>
        <sz val="11"/>
        <rFont val="ＭＳ ゴシック"/>
        <family val="3"/>
        <charset val="128"/>
      </rPr>
      <t xml:space="preserve">
　企業債残高対給水収益比率は、前年度に比べ上昇、依然類似団体に比べ高い水準となっています。企業債は施設更新の重要な財源ですが、将来の過度な負担とならないよう、上昇を抑制する必要があります。
</t>
    </r>
    <r>
      <rPr>
        <b/>
        <sz val="11"/>
        <rFont val="ＭＳ ゴシック"/>
        <family val="3"/>
        <charset val="128"/>
      </rPr>
      <t>⑤料金回収率　⑥給水原価</t>
    </r>
    <r>
      <rPr>
        <sz val="11"/>
        <rFont val="ＭＳ ゴシック"/>
        <family val="3"/>
        <charset val="128"/>
      </rPr>
      <t xml:space="preserve">
　料金回収率・給水原価は、ほぼ前年度並みです。給水原価の水準が低いこともあり、類似団体に比べ高い料金回収率を維持しています。
</t>
    </r>
    <r>
      <rPr>
        <b/>
        <sz val="11"/>
        <rFont val="ＭＳ ゴシック"/>
        <family val="3"/>
        <charset val="128"/>
      </rPr>
      <t>⑦施設利用率　⑧有収率</t>
    </r>
    <r>
      <rPr>
        <sz val="11"/>
        <rFont val="ＭＳ ゴシック"/>
        <family val="3"/>
        <charset val="128"/>
      </rPr>
      <t xml:space="preserve">
　施設利用率は、類似団体に比べ高い水準を維持しています。有収率は、前年度に比べ減少しました。有収率が減少した理由は、寒波の影響で給水管が凍結・破裂したことにより漏水が多発し、年間総配水量が増えたためです。今後も水需要の動向に注視し、施設規模の適正化に努めていきます。</t>
    </r>
    <rPh sb="1" eb="3">
      <t>ケイジョウ</t>
    </rPh>
    <rPh sb="3" eb="5">
      <t>シュウシ</t>
    </rPh>
    <rPh sb="5" eb="7">
      <t>ヒリツ</t>
    </rPh>
    <rPh sb="19" eb="22">
      <t>ゼンネンド</t>
    </rPh>
    <rPh sb="22" eb="23">
      <t>ナ</t>
    </rPh>
    <rPh sb="40" eb="42">
      <t>リュウドウ</t>
    </rPh>
    <rPh sb="42" eb="44">
      <t>ヒリツ</t>
    </rPh>
    <rPh sb="52" eb="55">
      <t>ゼンネンド</t>
    </rPh>
    <rPh sb="56" eb="57">
      <t>クラ</t>
    </rPh>
    <rPh sb="62" eb="64">
      <t>ジョウショウ</t>
    </rPh>
    <rPh sb="65" eb="68">
      <t>タンキテキ</t>
    </rPh>
    <rPh sb="69" eb="71">
      <t>サイム</t>
    </rPh>
    <rPh sb="72" eb="73">
      <t>タイ</t>
    </rPh>
    <rPh sb="75" eb="77">
      <t>シハライ</t>
    </rPh>
    <rPh sb="77" eb="79">
      <t>ノウリョク</t>
    </rPh>
    <rPh sb="80" eb="82">
      <t>モンダイ</t>
    </rPh>
    <rPh sb="96" eb="98">
      <t>コンゴ</t>
    </rPh>
    <rPh sb="135" eb="137">
      <t>ゲンキン</t>
    </rPh>
    <rPh sb="137" eb="138">
      <t>トウ</t>
    </rPh>
    <rPh sb="147" eb="149">
      <t>バアイ</t>
    </rPh>
    <rPh sb="157" eb="159">
      <t>キギョウ</t>
    </rPh>
    <rPh sb="159" eb="160">
      <t>サイ</t>
    </rPh>
    <rPh sb="160" eb="162">
      <t>ザンダカ</t>
    </rPh>
    <rPh sb="162" eb="163">
      <t>タイ</t>
    </rPh>
    <rPh sb="163" eb="165">
      <t>キュウスイ</t>
    </rPh>
    <rPh sb="165" eb="167">
      <t>シュウエキ</t>
    </rPh>
    <rPh sb="167" eb="169">
      <t>ヒリツ</t>
    </rPh>
    <rPh sb="185" eb="188">
      <t>ゼンネンド</t>
    </rPh>
    <rPh sb="189" eb="190">
      <t>クラ</t>
    </rPh>
    <rPh sb="191" eb="193">
      <t>ジョウショウ</t>
    </rPh>
    <rPh sb="194" eb="196">
      <t>イゼン</t>
    </rPh>
    <rPh sb="249" eb="251">
      <t>ジョウショウ</t>
    </rPh>
    <rPh sb="252" eb="254">
      <t>ヨクセイ</t>
    </rPh>
    <rPh sb="256" eb="258">
      <t>ヒツヨウ</t>
    </rPh>
    <rPh sb="266" eb="268">
      <t>リョウキン</t>
    </rPh>
    <rPh sb="268" eb="270">
      <t>カイシュウ</t>
    </rPh>
    <rPh sb="270" eb="271">
      <t>リツ</t>
    </rPh>
    <rPh sb="273" eb="275">
      <t>キュウスイ</t>
    </rPh>
    <rPh sb="275" eb="277">
      <t>ゲンカ</t>
    </rPh>
    <rPh sb="279" eb="281">
      <t>リョウキン</t>
    </rPh>
    <rPh sb="281" eb="283">
      <t>カイシュウ</t>
    </rPh>
    <rPh sb="283" eb="284">
      <t>リツ</t>
    </rPh>
    <rPh sb="285" eb="287">
      <t>キュウスイ</t>
    </rPh>
    <rPh sb="287" eb="289">
      <t>ゲンカ</t>
    </rPh>
    <rPh sb="293" eb="296">
      <t>ゼンネンド</t>
    </rPh>
    <rPh sb="296" eb="297">
      <t>ナ</t>
    </rPh>
    <rPh sb="342" eb="344">
      <t>シセツ</t>
    </rPh>
    <rPh sb="361" eb="363">
      <t>ルイジ</t>
    </rPh>
    <rPh sb="381" eb="383">
      <t>ユウシュウ</t>
    </rPh>
    <rPh sb="383" eb="384">
      <t>リツ</t>
    </rPh>
    <rPh sb="386" eb="389">
      <t>ゼンネンド</t>
    </rPh>
    <rPh sb="390" eb="391">
      <t>クラ</t>
    </rPh>
    <rPh sb="392" eb="394">
      <t>ゲンショウ</t>
    </rPh>
    <rPh sb="399" eb="401">
      <t>ユウシュウ</t>
    </rPh>
    <rPh sb="401" eb="402">
      <t>リツ</t>
    </rPh>
    <rPh sb="403" eb="405">
      <t>ゲンショウ</t>
    </rPh>
    <rPh sb="407" eb="409">
      <t>リユウ</t>
    </rPh>
    <rPh sb="411" eb="413">
      <t>カンパ</t>
    </rPh>
    <rPh sb="414" eb="416">
      <t>エイキョウ</t>
    </rPh>
    <rPh sb="417" eb="420">
      <t>キュウスイカン</t>
    </rPh>
    <rPh sb="421" eb="423">
      <t>トウケツ</t>
    </rPh>
    <rPh sb="424" eb="426">
      <t>ハレツ</t>
    </rPh>
    <rPh sb="433" eb="435">
      <t>ロウスイ</t>
    </rPh>
    <rPh sb="436" eb="438">
      <t>タハツ</t>
    </rPh>
    <rPh sb="440" eb="442">
      <t>ネンカン</t>
    </rPh>
    <rPh sb="442" eb="443">
      <t>ソウ</t>
    </rPh>
    <rPh sb="443" eb="445">
      <t>ハイスイ</t>
    </rPh>
    <rPh sb="445" eb="446">
      <t>リョウ</t>
    </rPh>
    <rPh sb="447" eb="448">
      <t>フ</t>
    </rPh>
    <rPh sb="455" eb="457">
      <t>コンゴ</t>
    </rPh>
    <phoneticPr fontId="4"/>
  </si>
  <si>
    <t>　施設の老朽化の度合いを示す有形固定資産減価償却率は、類似団体より若干低い水準ですが、毎年上昇しています。本市の浄配水施設の多くは、高度経済成長期の後期から安定経済成長期に集中的に建設されたものであり、また管路施設は、昭和39年に発生した新潟地震により布設した災害復旧管路が多く、今後順次更新していく必要があります。　　　　　　　　　　　　　　　　　　　　　　　　　　　　　　　　　　　　　　　　　　　　　　　　　　　　　　　　　　　　　　　　　　　　　　　　　　　　　　　　　　　　　　　　　　　　　　　　　　　　　　　　　　　　　　　　　　　　　　　　　　　　　　　
　事業費の平準化を図り、計画的かつ効率的な更新を進めることが必要であり、中長期経営計画に基づき、事業に取り組んでいます。 　　　　　　　　　　　　　                              　なお、管路更新率が平成27年度以降低くなっているのは、配水支管に比べ費用と時間のかかる基幹管路の更新に重点を置いたためです。　　　　　　　　　　　　　　　　　　　　　　　　　　　　　　　　　　　　　　　　　　　　　　　　　　　　　　　　　　　　　　　　　　　</t>
    <rPh sb="43" eb="45">
      <t>マイトシ</t>
    </rPh>
    <rPh sb="45" eb="47">
      <t>ジョウショウ</t>
    </rPh>
    <rPh sb="86" eb="88">
      <t>シュウチュウ</t>
    </rPh>
    <rPh sb="88" eb="89">
      <t>テキ</t>
    </rPh>
    <rPh sb="103" eb="105">
      <t>カンロ</t>
    </rPh>
    <rPh sb="105" eb="107">
      <t>シセツ</t>
    </rPh>
    <rPh sb="115" eb="117">
      <t>ハッセイ</t>
    </rPh>
    <rPh sb="137" eb="138">
      <t>オオ</t>
    </rPh>
    <rPh sb="287" eb="290">
      <t>ジギョウヒ</t>
    </rPh>
    <rPh sb="291" eb="294">
      <t>ヘイジュンカ</t>
    </rPh>
    <rPh sb="295" eb="296">
      <t>ハカ</t>
    </rPh>
    <rPh sb="298" eb="301">
      <t>ケイカクテキ</t>
    </rPh>
    <rPh sb="303" eb="306">
      <t>コウリツテキ</t>
    </rPh>
    <rPh sb="307" eb="309">
      <t>コウシン</t>
    </rPh>
    <rPh sb="310" eb="311">
      <t>スス</t>
    </rPh>
    <rPh sb="316" eb="318">
      <t>ヒツヨウ</t>
    </rPh>
    <rPh sb="322" eb="325">
      <t>チュウチョウキ</t>
    </rPh>
    <rPh sb="325" eb="327">
      <t>ケイエイ</t>
    </rPh>
    <rPh sb="327" eb="329">
      <t>ケイカク</t>
    </rPh>
    <rPh sb="330" eb="331">
      <t>モト</t>
    </rPh>
    <rPh sb="334" eb="336">
      <t>ジギョウ</t>
    </rPh>
    <rPh sb="337" eb="338">
      <t>ト</t>
    </rPh>
    <rPh sb="339" eb="340">
      <t>ク</t>
    </rPh>
    <rPh sb="394" eb="396">
      <t>カンロ</t>
    </rPh>
    <rPh sb="396" eb="398">
      <t>コウシン</t>
    </rPh>
    <rPh sb="398" eb="399">
      <t>リツ</t>
    </rPh>
    <rPh sb="400" eb="402">
      <t>ヘイセイ</t>
    </rPh>
    <rPh sb="404" eb="406">
      <t>ネンド</t>
    </rPh>
    <rPh sb="406" eb="408">
      <t>イコウ</t>
    </rPh>
    <rPh sb="408" eb="409">
      <t>ヒク</t>
    </rPh>
    <rPh sb="418" eb="420">
      <t>ハイスイ</t>
    </rPh>
    <rPh sb="420" eb="421">
      <t>シ</t>
    </rPh>
    <rPh sb="421" eb="422">
      <t>カン</t>
    </rPh>
    <rPh sb="423" eb="424">
      <t>クラ</t>
    </rPh>
    <rPh sb="425" eb="427">
      <t>ヒヨウ</t>
    </rPh>
    <rPh sb="428" eb="430">
      <t>ジカン</t>
    </rPh>
    <rPh sb="434" eb="436">
      <t>キカン</t>
    </rPh>
    <rPh sb="436" eb="438">
      <t>カンロ</t>
    </rPh>
    <rPh sb="439" eb="441">
      <t>コウシン</t>
    </rPh>
    <rPh sb="442" eb="444">
      <t>ジュウテン</t>
    </rPh>
    <rPh sb="445" eb="446">
      <t>オ</t>
    </rPh>
    <phoneticPr fontId="4"/>
  </si>
  <si>
    <t>　引き続き、老朽化施設の更新や耐震化を計画的に進める必要がありますが、一方で、人口減少などによる給水収益のさらなる減少により、更新にかかる財源確保が厳しくなるものと見込まれます。
　徹底した経費削減とともに、将来世代に過度な負担を残さないよう、企業債残高の増高を抑制しながら、安定的な事業運営に必要な資金を確保する必要があります。　　　　　　　　　　　　　　　　　　　　　　　　　　　　　　　　　</t>
    <rPh sb="1" eb="2">
      <t>ヒ</t>
    </rPh>
    <rPh sb="3" eb="4">
      <t>ツヅ</t>
    </rPh>
    <rPh sb="6" eb="8">
      <t>ロウキュウ</t>
    </rPh>
    <rPh sb="8" eb="9">
      <t>カ</t>
    </rPh>
    <rPh sb="9" eb="11">
      <t>シセツ</t>
    </rPh>
    <rPh sb="12" eb="14">
      <t>コウシン</t>
    </rPh>
    <rPh sb="15" eb="18">
      <t>タイシンカ</t>
    </rPh>
    <rPh sb="19" eb="22">
      <t>ケイカクテキ</t>
    </rPh>
    <rPh sb="23" eb="24">
      <t>スス</t>
    </rPh>
    <rPh sb="26" eb="28">
      <t>ヒツヨウ</t>
    </rPh>
    <rPh sb="35" eb="37">
      <t>イッポウ</t>
    </rPh>
    <rPh sb="39" eb="41">
      <t>ジンコウ</t>
    </rPh>
    <rPh sb="41" eb="43">
      <t>ゲンショウ</t>
    </rPh>
    <rPh sb="48" eb="50">
      <t>キュウスイ</t>
    </rPh>
    <rPh sb="50" eb="52">
      <t>シュウエキ</t>
    </rPh>
    <rPh sb="57" eb="59">
      <t>ゲンショウ</t>
    </rPh>
    <rPh sb="63" eb="65">
      <t>コウシン</t>
    </rPh>
    <rPh sb="69" eb="71">
      <t>ザイゲン</t>
    </rPh>
    <rPh sb="71" eb="73">
      <t>カクホ</t>
    </rPh>
    <rPh sb="74" eb="75">
      <t>キビ</t>
    </rPh>
    <rPh sb="82" eb="84">
      <t>ミコ</t>
    </rPh>
    <rPh sb="91" eb="93">
      <t>テッテイ</t>
    </rPh>
    <rPh sb="95" eb="97">
      <t>ケイヒ</t>
    </rPh>
    <rPh sb="97" eb="99">
      <t>サクゲン</t>
    </rPh>
    <rPh sb="104" eb="106">
      <t>ショウライ</t>
    </rPh>
    <rPh sb="106" eb="108">
      <t>セダイ</t>
    </rPh>
    <rPh sb="109" eb="111">
      <t>カド</t>
    </rPh>
    <rPh sb="112" eb="114">
      <t>フタン</t>
    </rPh>
    <rPh sb="115" eb="116">
      <t>ノコ</t>
    </rPh>
    <rPh sb="128" eb="130">
      <t>ゾウコウ</t>
    </rPh>
    <rPh sb="131" eb="133">
      <t>ヨクセイ</t>
    </rPh>
    <rPh sb="138" eb="141">
      <t>アンテイテキ</t>
    </rPh>
    <rPh sb="142" eb="144">
      <t>ジギョウ</t>
    </rPh>
    <rPh sb="144" eb="146">
      <t>ウンエイ</t>
    </rPh>
    <rPh sb="147" eb="149">
      <t>ヒツヨウ</t>
    </rPh>
    <rPh sb="150" eb="152">
      <t>シキン</t>
    </rPh>
    <rPh sb="153" eb="155">
      <t>カクホ</t>
    </rPh>
    <rPh sb="157" eb="1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</si>
</sst>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1.05</c:v>
                </c:pt>
                <c:pt idx="1">
                  <c:v>1.28</c:v>
                </c:pt>
                <c:pt idx="2">
                  <c:v>0.79</c:v>
                </c:pt>
                <c:pt idx="3">
                  <c:v>0.64</c:v>
                </c:pt>
                <c:pt idx="4">
                  <c:v>0.55000000000000004</c:v>
                </c:pt>
              </c:numCache>
            </c:numRef>
          </c:val>
          <c:extLst xmlns:c16r2="http://schemas.microsoft.com/office/drawing/2015/06/chart">
            <c:ext xmlns:c16="http://schemas.microsoft.com/office/drawing/2014/chart" uri="{C3380CC4-5D6E-409C-BE32-E72D297353CC}">
              <c16:uniqueId val="{00000000-7F71-49CA-A249-F65F9CBEBDE4}"/>
            </c:ext>
          </c:extLst>
        </c:ser>
        <c:dLbls>
          <c:showLegendKey val="0"/>
          <c:showVal val="0"/>
          <c:showCatName val="0"/>
          <c:showSerName val="0"/>
          <c:showPercent val="0"/>
          <c:showBubbleSize val="0"/>
        </c:dLbls>
        <c:gapWidth val="150"/>
        <c:axId val="91627520"/>
        <c:axId val="9162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xmlns:c16r2="http://schemas.microsoft.com/office/drawing/2015/06/chart">
            <c:ext xmlns:c16="http://schemas.microsoft.com/office/drawing/2014/chart" uri="{C3380CC4-5D6E-409C-BE32-E72D297353CC}">
              <c16:uniqueId val="{00000001-7F71-49CA-A249-F65F9CBEBDE4}"/>
            </c:ext>
          </c:extLst>
        </c:ser>
        <c:dLbls>
          <c:showLegendKey val="0"/>
          <c:showVal val="0"/>
          <c:showCatName val="0"/>
          <c:showSerName val="0"/>
          <c:showPercent val="0"/>
          <c:showBubbleSize val="0"/>
        </c:dLbls>
        <c:marker val="1"/>
        <c:smooth val="0"/>
        <c:axId val="91627520"/>
        <c:axId val="91629440"/>
      </c:lineChart>
      <c:dateAx>
        <c:axId val="91627520"/>
        <c:scaling>
          <c:orientation val="minMax"/>
        </c:scaling>
        <c:delete val="1"/>
        <c:axPos val="b"/>
        <c:numFmt formatCode="ge" sourceLinked="1"/>
        <c:majorTickMark val="none"/>
        <c:minorTickMark val="none"/>
        <c:tickLblPos val="none"/>
        <c:crossAx val="91629440"/>
        <c:crosses val="autoZero"/>
        <c:auto val="1"/>
        <c:lblOffset val="100"/>
        <c:baseTimeUnit val="years"/>
      </c:dateAx>
      <c:valAx>
        <c:axId val="916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c:v>
                </c:pt>
                <c:pt idx="1">
                  <c:v>63.5</c:v>
                </c:pt>
                <c:pt idx="2">
                  <c:v>63.22</c:v>
                </c:pt>
                <c:pt idx="3">
                  <c:v>63.3</c:v>
                </c:pt>
                <c:pt idx="4">
                  <c:v>64.05</c:v>
                </c:pt>
              </c:numCache>
            </c:numRef>
          </c:val>
          <c:extLst xmlns:c16r2="http://schemas.microsoft.com/office/drawing/2015/06/chart">
            <c:ext xmlns:c16="http://schemas.microsoft.com/office/drawing/2014/chart" uri="{C3380CC4-5D6E-409C-BE32-E72D297353CC}">
              <c16:uniqueId val="{00000000-AF6E-464A-8D3D-F4F329AC24D3}"/>
            </c:ext>
          </c:extLst>
        </c:ser>
        <c:dLbls>
          <c:showLegendKey val="0"/>
          <c:showVal val="0"/>
          <c:showCatName val="0"/>
          <c:showSerName val="0"/>
          <c:showPercent val="0"/>
          <c:showBubbleSize val="0"/>
        </c:dLbls>
        <c:gapWidth val="150"/>
        <c:axId val="99461760"/>
        <c:axId val="994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xmlns:c16r2="http://schemas.microsoft.com/office/drawing/2015/06/chart">
            <c:ext xmlns:c16="http://schemas.microsoft.com/office/drawing/2014/chart" uri="{C3380CC4-5D6E-409C-BE32-E72D297353CC}">
              <c16:uniqueId val="{00000001-AF6E-464A-8D3D-F4F329AC24D3}"/>
            </c:ext>
          </c:extLst>
        </c:ser>
        <c:dLbls>
          <c:showLegendKey val="0"/>
          <c:showVal val="0"/>
          <c:showCatName val="0"/>
          <c:showSerName val="0"/>
          <c:showPercent val="0"/>
          <c:showBubbleSize val="0"/>
        </c:dLbls>
        <c:marker val="1"/>
        <c:smooth val="0"/>
        <c:axId val="99461760"/>
        <c:axId val="99468032"/>
      </c:lineChart>
      <c:dateAx>
        <c:axId val="99461760"/>
        <c:scaling>
          <c:orientation val="minMax"/>
        </c:scaling>
        <c:delete val="1"/>
        <c:axPos val="b"/>
        <c:numFmt formatCode="ge" sourceLinked="1"/>
        <c:majorTickMark val="none"/>
        <c:minorTickMark val="none"/>
        <c:tickLblPos val="none"/>
        <c:crossAx val="99468032"/>
        <c:crosses val="autoZero"/>
        <c:auto val="1"/>
        <c:lblOffset val="100"/>
        <c:baseTimeUnit val="years"/>
      </c:dateAx>
      <c:valAx>
        <c:axId val="994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94.48</c:v>
                </c:pt>
                <c:pt idx="1">
                  <c:v>94.51</c:v>
                </c:pt>
                <c:pt idx="2">
                  <c:v>94.42</c:v>
                </c:pt>
                <c:pt idx="3">
                  <c:v>94.41</c:v>
                </c:pt>
                <c:pt idx="4">
                  <c:v>93.29</c:v>
                </c:pt>
              </c:numCache>
            </c:numRef>
          </c:val>
          <c:extLst xmlns:c16r2="http://schemas.microsoft.com/office/drawing/2015/06/chart">
            <c:ext xmlns:c16="http://schemas.microsoft.com/office/drawing/2014/chart" uri="{C3380CC4-5D6E-409C-BE32-E72D297353CC}">
              <c16:uniqueId val="{00000000-F1EC-4800-AA1D-13963EAA4BEA}"/>
            </c:ext>
          </c:extLst>
        </c:ser>
        <c:dLbls>
          <c:showLegendKey val="0"/>
          <c:showVal val="0"/>
          <c:showCatName val="0"/>
          <c:showSerName val="0"/>
          <c:showPercent val="0"/>
          <c:showBubbleSize val="0"/>
        </c:dLbls>
        <c:gapWidth val="150"/>
        <c:axId val="99650560"/>
        <c:axId val="9965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xmlns:c16r2="http://schemas.microsoft.com/office/drawing/2015/06/chart">
            <c:ext xmlns:c16="http://schemas.microsoft.com/office/drawing/2014/chart" uri="{C3380CC4-5D6E-409C-BE32-E72D297353CC}">
              <c16:uniqueId val="{00000001-F1EC-4800-AA1D-13963EAA4BEA}"/>
            </c:ext>
          </c:extLst>
        </c:ser>
        <c:dLbls>
          <c:showLegendKey val="0"/>
          <c:showVal val="0"/>
          <c:showCatName val="0"/>
          <c:showSerName val="0"/>
          <c:showPercent val="0"/>
          <c:showBubbleSize val="0"/>
        </c:dLbls>
        <c:marker val="1"/>
        <c:smooth val="0"/>
        <c:axId val="99650560"/>
        <c:axId val="99656832"/>
      </c:lineChart>
      <c:dateAx>
        <c:axId val="99650560"/>
        <c:scaling>
          <c:orientation val="minMax"/>
        </c:scaling>
        <c:delete val="1"/>
        <c:axPos val="b"/>
        <c:numFmt formatCode="ge" sourceLinked="1"/>
        <c:majorTickMark val="none"/>
        <c:minorTickMark val="none"/>
        <c:tickLblPos val="none"/>
        <c:crossAx val="99656832"/>
        <c:crosses val="autoZero"/>
        <c:auto val="1"/>
        <c:lblOffset val="100"/>
        <c:baseTimeUnit val="years"/>
      </c:dateAx>
      <c:valAx>
        <c:axId val="996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104.63</c:v>
                </c:pt>
                <c:pt idx="1">
                  <c:v>110.86</c:v>
                </c:pt>
                <c:pt idx="2">
                  <c:v>112.92</c:v>
                </c:pt>
                <c:pt idx="3">
                  <c:v>116.92</c:v>
                </c:pt>
                <c:pt idx="4">
                  <c:v>117.19</c:v>
                </c:pt>
              </c:numCache>
            </c:numRef>
          </c:val>
          <c:extLst xmlns:c16r2="http://schemas.microsoft.com/office/drawing/2015/06/chart">
            <c:ext xmlns:c16="http://schemas.microsoft.com/office/drawing/2014/chart" uri="{C3380CC4-5D6E-409C-BE32-E72D297353CC}">
              <c16:uniqueId val="{00000000-BA71-4E64-9E4F-0D78D4B9B22E}"/>
            </c:ext>
          </c:extLst>
        </c:ser>
        <c:dLbls>
          <c:showLegendKey val="0"/>
          <c:showVal val="0"/>
          <c:showCatName val="0"/>
          <c:showSerName val="0"/>
          <c:showPercent val="0"/>
          <c:showBubbleSize val="0"/>
        </c:dLbls>
        <c:gapWidth val="150"/>
        <c:axId val="91660672"/>
        <c:axId val="9166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xmlns:c16r2="http://schemas.microsoft.com/office/drawing/2015/06/chart">
            <c:ext xmlns:c16="http://schemas.microsoft.com/office/drawing/2014/chart" uri="{C3380CC4-5D6E-409C-BE32-E72D297353CC}">
              <c16:uniqueId val="{00000001-BA71-4E64-9E4F-0D78D4B9B22E}"/>
            </c:ext>
          </c:extLst>
        </c:ser>
        <c:dLbls>
          <c:showLegendKey val="0"/>
          <c:showVal val="0"/>
          <c:showCatName val="0"/>
          <c:showSerName val="0"/>
          <c:showPercent val="0"/>
          <c:showBubbleSize val="0"/>
        </c:dLbls>
        <c:marker val="1"/>
        <c:smooth val="0"/>
        <c:axId val="91660672"/>
        <c:axId val="91662592"/>
      </c:lineChart>
      <c:dateAx>
        <c:axId val="91660672"/>
        <c:scaling>
          <c:orientation val="minMax"/>
        </c:scaling>
        <c:delete val="1"/>
        <c:axPos val="b"/>
        <c:numFmt formatCode="ge" sourceLinked="1"/>
        <c:majorTickMark val="none"/>
        <c:minorTickMark val="none"/>
        <c:tickLblPos val="none"/>
        <c:crossAx val="91662592"/>
        <c:crosses val="autoZero"/>
        <c:auto val="1"/>
        <c:lblOffset val="100"/>
        <c:baseTimeUnit val="years"/>
      </c:dateAx>
      <c:valAx>
        <c:axId val="91662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43.46</c:v>
                </c:pt>
                <c:pt idx="1">
                  <c:v>44.39</c:v>
                </c:pt>
                <c:pt idx="2">
                  <c:v>45.37</c:v>
                </c:pt>
                <c:pt idx="3">
                  <c:v>46.22</c:v>
                </c:pt>
                <c:pt idx="4">
                  <c:v>47.28</c:v>
                </c:pt>
              </c:numCache>
            </c:numRef>
          </c:val>
          <c:extLst xmlns:c16r2="http://schemas.microsoft.com/office/drawing/2015/06/chart">
            <c:ext xmlns:c16="http://schemas.microsoft.com/office/drawing/2014/chart" uri="{C3380CC4-5D6E-409C-BE32-E72D297353CC}">
              <c16:uniqueId val="{00000000-13EF-4D66-A801-644F5AD1A574}"/>
            </c:ext>
          </c:extLst>
        </c:ser>
        <c:dLbls>
          <c:showLegendKey val="0"/>
          <c:showVal val="0"/>
          <c:showCatName val="0"/>
          <c:showSerName val="0"/>
          <c:showPercent val="0"/>
          <c:showBubbleSize val="0"/>
        </c:dLbls>
        <c:gapWidth val="150"/>
        <c:axId val="99193600"/>
        <c:axId val="9919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xmlns:c16r2="http://schemas.microsoft.com/office/drawing/2015/06/chart">
            <c:ext xmlns:c16="http://schemas.microsoft.com/office/drawing/2014/chart" uri="{C3380CC4-5D6E-409C-BE32-E72D297353CC}">
              <c16:uniqueId val="{00000001-13EF-4D66-A801-644F5AD1A574}"/>
            </c:ext>
          </c:extLst>
        </c:ser>
        <c:dLbls>
          <c:showLegendKey val="0"/>
          <c:showVal val="0"/>
          <c:showCatName val="0"/>
          <c:showSerName val="0"/>
          <c:showPercent val="0"/>
          <c:showBubbleSize val="0"/>
        </c:dLbls>
        <c:marker val="1"/>
        <c:smooth val="0"/>
        <c:axId val="99193600"/>
        <c:axId val="99195520"/>
      </c:lineChart>
      <c:dateAx>
        <c:axId val="99193600"/>
        <c:scaling>
          <c:orientation val="minMax"/>
        </c:scaling>
        <c:delete val="1"/>
        <c:axPos val="b"/>
        <c:numFmt formatCode="ge" sourceLinked="1"/>
        <c:majorTickMark val="none"/>
        <c:minorTickMark val="none"/>
        <c:tickLblPos val="none"/>
        <c:crossAx val="99195520"/>
        <c:crosses val="autoZero"/>
        <c:auto val="1"/>
        <c:lblOffset val="100"/>
        <c:baseTimeUnit val="years"/>
      </c:dateAx>
      <c:valAx>
        <c:axId val="991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14.2</c:v>
                </c:pt>
                <c:pt idx="1">
                  <c:v>15.15</c:v>
                </c:pt>
                <c:pt idx="2">
                  <c:v>17.260000000000002</c:v>
                </c:pt>
                <c:pt idx="3">
                  <c:v>18.420000000000002</c:v>
                </c:pt>
                <c:pt idx="4">
                  <c:v>20.05</c:v>
                </c:pt>
              </c:numCache>
            </c:numRef>
          </c:val>
          <c:extLst xmlns:c16r2="http://schemas.microsoft.com/office/drawing/2015/06/chart">
            <c:ext xmlns:c16="http://schemas.microsoft.com/office/drawing/2014/chart" uri="{C3380CC4-5D6E-409C-BE32-E72D297353CC}">
              <c16:uniqueId val="{00000000-AB62-4A21-826B-5974447211FA}"/>
            </c:ext>
          </c:extLst>
        </c:ser>
        <c:dLbls>
          <c:showLegendKey val="0"/>
          <c:showVal val="0"/>
          <c:showCatName val="0"/>
          <c:showSerName val="0"/>
          <c:showPercent val="0"/>
          <c:showBubbleSize val="0"/>
        </c:dLbls>
        <c:gapWidth val="150"/>
        <c:axId val="99562624"/>
        <c:axId val="8888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xmlns:c16r2="http://schemas.microsoft.com/office/drawing/2015/06/chart">
            <c:ext xmlns:c16="http://schemas.microsoft.com/office/drawing/2014/chart" uri="{C3380CC4-5D6E-409C-BE32-E72D297353CC}">
              <c16:uniqueId val="{00000001-AB62-4A21-826B-5974447211FA}"/>
            </c:ext>
          </c:extLst>
        </c:ser>
        <c:dLbls>
          <c:showLegendKey val="0"/>
          <c:showVal val="0"/>
          <c:showCatName val="0"/>
          <c:showSerName val="0"/>
          <c:showPercent val="0"/>
          <c:showBubbleSize val="0"/>
        </c:dLbls>
        <c:marker val="1"/>
        <c:smooth val="0"/>
        <c:axId val="99562624"/>
        <c:axId val="88881792"/>
      </c:lineChart>
      <c:dateAx>
        <c:axId val="99562624"/>
        <c:scaling>
          <c:orientation val="minMax"/>
        </c:scaling>
        <c:delete val="1"/>
        <c:axPos val="b"/>
        <c:numFmt formatCode="ge" sourceLinked="1"/>
        <c:majorTickMark val="none"/>
        <c:minorTickMark val="none"/>
        <c:tickLblPos val="none"/>
        <c:crossAx val="88881792"/>
        <c:crosses val="autoZero"/>
        <c:auto val="1"/>
        <c:lblOffset val="100"/>
        <c:baseTimeUnit val="years"/>
      </c:dateAx>
      <c:valAx>
        <c:axId val="888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9C-4A0A-BAAE-7ED241C3358B}"/>
            </c:ext>
          </c:extLst>
        </c:ser>
        <c:dLbls>
          <c:showLegendKey val="0"/>
          <c:showVal val="0"/>
          <c:showCatName val="0"/>
          <c:showSerName val="0"/>
          <c:showPercent val="0"/>
          <c:showBubbleSize val="0"/>
        </c:dLbls>
        <c:gapWidth val="150"/>
        <c:axId val="99221504"/>
        <c:axId val="9922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A9C-4A0A-BAAE-7ED241C3358B}"/>
            </c:ext>
          </c:extLst>
        </c:ser>
        <c:dLbls>
          <c:showLegendKey val="0"/>
          <c:showVal val="0"/>
          <c:showCatName val="0"/>
          <c:showSerName val="0"/>
          <c:showPercent val="0"/>
          <c:showBubbleSize val="0"/>
        </c:dLbls>
        <c:marker val="1"/>
        <c:smooth val="0"/>
        <c:axId val="99221504"/>
        <c:axId val="99222656"/>
      </c:lineChart>
      <c:dateAx>
        <c:axId val="99221504"/>
        <c:scaling>
          <c:orientation val="minMax"/>
        </c:scaling>
        <c:delete val="1"/>
        <c:axPos val="b"/>
        <c:numFmt formatCode="ge" sourceLinked="1"/>
        <c:majorTickMark val="none"/>
        <c:minorTickMark val="none"/>
        <c:tickLblPos val="none"/>
        <c:crossAx val="99222656"/>
        <c:crosses val="autoZero"/>
        <c:auto val="1"/>
        <c:lblOffset val="100"/>
        <c:baseTimeUnit val="years"/>
      </c:dateAx>
      <c:valAx>
        <c:axId val="9922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2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263.57</c:v>
                </c:pt>
                <c:pt idx="1">
                  <c:v>141.69</c:v>
                </c:pt>
                <c:pt idx="2">
                  <c:v>143.02000000000001</c:v>
                </c:pt>
                <c:pt idx="3">
                  <c:v>145.96</c:v>
                </c:pt>
                <c:pt idx="4">
                  <c:v>148.38</c:v>
                </c:pt>
              </c:numCache>
            </c:numRef>
          </c:val>
          <c:extLst xmlns:c16r2="http://schemas.microsoft.com/office/drawing/2015/06/chart">
            <c:ext xmlns:c16="http://schemas.microsoft.com/office/drawing/2014/chart" uri="{C3380CC4-5D6E-409C-BE32-E72D297353CC}">
              <c16:uniqueId val="{00000000-49D5-41DA-B226-4131140235A9}"/>
            </c:ext>
          </c:extLst>
        </c:ser>
        <c:dLbls>
          <c:showLegendKey val="0"/>
          <c:showVal val="0"/>
          <c:showCatName val="0"/>
          <c:showSerName val="0"/>
          <c:showPercent val="0"/>
          <c:showBubbleSize val="0"/>
        </c:dLbls>
        <c:gapWidth val="150"/>
        <c:axId val="99243904"/>
        <c:axId val="9925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xmlns:c16r2="http://schemas.microsoft.com/office/drawing/2015/06/chart">
            <c:ext xmlns:c16="http://schemas.microsoft.com/office/drawing/2014/chart" uri="{C3380CC4-5D6E-409C-BE32-E72D297353CC}">
              <c16:uniqueId val="{00000001-49D5-41DA-B226-4131140235A9}"/>
            </c:ext>
          </c:extLst>
        </c:ser>
        <c:dLbls>
          <c:showLegendKey val="0"/>
          <c:showVal val="0"/>
          <c:showCatName val="0"/>
          <c:showSerName val="0"/>
          <c:showPercent val="0"/>
          <c:showBubbleSize val="0"/>
        </c:dLbls>
        <c:marker val="1"/>
        <c:smooth val="0"/>
        <c:axId val="99243904"/>
        <c:axId val="99250176"/>
      </c:lineChart>
      <c:dateAx>
        <c:axId val="99243904"/>
        <c:scaling>
          <c:orientation val="minMax"/>
        </c:scaling>
        <c:delete val="1"/>
        <c:axPos val="b"/>
        <c:numFmt formatCode="ge" sourceLinked="1"/>
        <c:majorTickMark val="none"/>
        <c:minorTickMark val="none"/>
        <c:tickLblPos val="none"/>
        <c:crossAx val="99250176"/>
        <c:crosses val="autoZero"/>
        <c:auto val="1"/>
        <c:lblOffset val="100"/>
        <c:baseTimeUnit val="years"/>
      </c:dateAx>
      <c:valAx>
        <c:axId val="9925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2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330.12</c:v>
                </c:pt>
                <c:pt idx="1">
                  <c:v>326.3</c:v>
                </c:pt>
                <c:pt idx="2">
                  <c:v>320.27999999999997</c:v>
                </c:pt>
                <c:pt idx="3">
                  <c:v>321.29000000000002</c:v>
                </c:pt>
                <c:pt idx="4">
                  <c:v>330.71</c:v>
                </c:pt>
              </c:numCache>
            </c:numRef>
          </c:val>
          <c:extLst xmlns:c16r2="http://schemas.microsoft.com/office/drawing/2015/06/chart">
            <c:ext xmlns:c16="http://schemas.microsoft.com/office/drawing/2014/chart" uri="{C3380CC4-5D6E-409C-BE32-E72D297353CC}">
              <c16:uniqueId val="{00000000-6E3B-4353-B1C2-50B1B8D22ED5}"/>
            </c:ext>
          </c:extLst>
        </c:ser>
        <c:dLbls>
          <c:showLegendKey val="0"/>
          <c:showVal val="0"/>
          <c:showCatName val="0"/>
          <c:showSerName val="0"/>
          <c:showPercent val="0"/>
          <c:showBubbleSize val="0"/>
        </c:dLbls>
        <c:gapWidth val="150"/>
        <c:axId val="99297152"/>
        <c:axId val="9929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xmlns:c16r2="http://schemas.microsoft.com/office/drawing/2015/06/chart">
            <c:ext xmlns:c16="http://schemas.microsoft.com/office/drawing/2014/chart" uri="{C3380CC4-5D6E-409C-BE32-E72D297353CC}">
              <c16:uniqueId val="{00000001-6E3B-4353-B1C2-50B1B8D22ED5}"/>
            </c:ext>
          </c:extLst>
        </c:ser>
        <c:dLbls>
          <c:showLegendKey val="0"/>
          <c:showVal val="0"/>
          <c:showCatName val="0"/>
          <c:showSerName val="0"/>
          <c:showPercent val="0"/>
          <c:showBubbleSize val="0"/>
        </c:dLbls>
        <c:marker val="1"/>
        <c:smooth val="0"/>
        <c:axId val="99297152"/>
        <c:axId val="99299328"/>
      </c:lineChart>
      <c:dateAx>
        <c:axId val="99297152"/>
        <c:scaling>
          <c:orientation val="minMax"/>
        </c:scaling>
        <c:delete val="1"/>
        <c:axPos val="b"/>
        <c:numFmt formatCode="ge" sourceLinked="1"/>
        <c:majorTickMark val="none"/>
        <c:minorTickMark val="none"/>
        <c:tickLblPos val="none"/>
        <c:crossAx val="99299328"/>
        <c:crosses val="autoZero"/>
        <c:auto val="1"/>
        <c:lblOffset val="100"/>
        <c:baseTimeUnit val="years"/>
      </c:dateAx>
      <c:valAx>
        <c:axId val="9929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2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104.31</c:v>
                </c:pt>
                <c:pt idx="1">
                  <c:v>111.49</c:v>
                </c:pt>
                <c:pt idx="2">
                  <c:v>110.05</c:v>
                </c:pt>
                <c:pt idx="3">
                  <c:v>115.08</c:v>
                </c:pt>
                <c:pt idx="4">
                  <c:v>115.07</c:v>
                </c:pt>
              </c:numCache>
            </c:numRef>
          </c:val>
          <c:extLst xmlns:c16r2="http://schemas.microsoft.com/office/drawing/2015/06/chart">
            <c:ext xmlns:c16="http://schemas.microsoft.com/office/drawing/2014/chart" uri="{C3380CC4-5D6E-409C-BE32-E72D297353CC}">
              <c16:uniqueId val="{00000000-2ED6-4B37-833B-FCACCA05A864}"/>
            </c:ext>
          </c:extLst>
        </c:ser>
        <c:dLbls>
          <c:showLegendKey val="0"/>
          <c:showVal val="0"/>
          <c:showCatName val="0"/>
          <c:showSerName val="0"/>
          <c:showPercent val="0"/>
          <c:showBubbleSize val="0"/>
        </c:dLbls>
        <c:gapWidth val="150"/>
        <c:axId val="99318016"/>
        <c:axId val="9933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xmlns:c16r2="http://schemas.microsoft.com/office/drawing/2015/06/chart">
            <c:ext xmlns:c16="http://schemas.microsoft.com/office/drawing/2014/chart" uri="{C3380CC4-5D6E-409C-BE32-E72D297353CC}">
              <c16:uniqueId val="{00000001-2ED6-4B37-833B-FCACCA05A864}"/>
            </c:ext>
          </c:extLst>
        </c:ser>
        <c:dLbls>
          <c:showLegendKey val="0"/>
          <c:showVal val="0"/>
          <c:showCatName val="0"/>
          <c:showSerName val="0"/>
          <c:showPercent val="0"/>
          <c:showBubbleSize val="0"/>
        </c:dLbls>
        <c:marker val="1"/>
        <c:smooth val="0"/>
        <c:axId val="99318016"/>
        <c:axId val="99336576"/>
      </c:lineChart>
      <c:dateAx>
        <c:axId val="99318016"/>
        <c:scaling>
          <c:orientation val="minMax"/>
        </c:scaling>
        <c:delete val="1"/>
        <c:axPos val="b"/>
        <c:numFmt formatCode="ge" sourceLinked="1"/>
        <c:majorTickMark val="none"/>
        <c:minorTickMark val="none"/>
        <c:tickLblPos val="none"/>
        <c:crossAx val="99336576"/>
        <c:crosses val="autoZero"/>
        <c:auto val="1"/>
        <c:lblOffset val="100"/>
        <c:baseTimeUnit val="years"/>
      </c:dateAx>
      <c:valAx>
        <c:axId val="993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137.80000000000001</c:v>
                </c:pt>
                <c:pt idx="1">
                  <c:v>129.31</c:v>
                </c:pt>
                <c:pt idx="2">
                  <c:v>131.24</c:v>
                </c:pt>
                <c:pt idx="3">
                  <c:v>125.65</c:v>
                </c:pt>
                <c:pt idx="4">
                  <c:v>125.87</c:v>
                </c:pt>
              </c:numCache>
            </c:numRef>
          </c:val>
          <c:extLst xmlns:c16r2="http://schemas.microsoft.com/office/drawing/2015/06/chart">
            <c:ext xmlns:c16="http://schemas.microsoft.com/office/drawing/2014/chart" uri="{C3380CC4-5D6E-409C-BE32-E72D297353CC}">
              <c16:uniqueId val="{00000000-0562-4234-B267-4E877C43A921}"/>
            </c:ext>
          </c:extLst>
        </c:ser>
        <c:dLbls>
          <c:showLegendKey val="0"/>
          <c:showVal val="0"/>
          <c:showCatName val="0"/>
          <c:showSerName val="0"/>
          <c:showPercent val="0"/>
          <c:showBubbleSize val="0"/>
        </c:dLbls>
        <c:gapWidth val="150"/>
        <c:axId val="99428608"/>
        <c:axId val="9943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xmlns:c16r2="http://schemas.microsoft.com/office/drawing/2015/06/chart">
            <c:ext xmlns:c16="http://schemas.microsoft.com/office/drawing/2014/chart" uri="{C3380CC4-5D6E-409C-BE32-E72D297353CC}">
              <c16:uniqueId val="{00000001-0562-4234-B267-4E877C43A921}"/>
            </c:ext>
          </c:extLst>
        </c:ser>
        <c:dLbls>
          <c:showLegendKey val="0"/>
          <c:showVal val="0"/>
          <c:showCatName val="0"/>
          <c:showSerName val="0"/>
          <c:showPercent val="0"/>
          <c:showBubbleSize val="0"/>
        </c:dLbls>
        <c:marker val="1"/>
        <c:smooth val="0"/>
        <c:axId val="99428608"/>
        <c:axId val="99430784"/>
      </c:lineChart>
      <c:dateAx>
        <c:axId val="99428608"/>
        <c:scaling>
          <c:orientation val="minMax"/>
        </c:scaling>
        <c:delete val="1"/>
        <c:axPos val="b"/>
        <c:numFmt formatCode="ge" sourceLinked="1"/>
        <c:majorTickMark val="none"/>
        <c:minorTickMark val="none"/>
        <c:tickLblPos val="none"/>
        <c:crossAx val="99430784"/>
        <c:crosses val="autoZero"/>
        <c:auto val="1"/>
        <c:lblOffset val="100"/>
        <c:baseTimeUnit val="years"/>
      </c:dateAx>
      <c:valAx>
        <c:axId val="994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2" zoomScaleNormal="100" workbookViewId="0">
      <selection activeCell="CA74" sqref="CA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新潟県　新潟市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4"/>
      <c r="AL8" s="70">
        <f>データ!$R$6</f>
        <v>796773</v>
      </c>
      <c r="AM8" s="70"/>
      <c r="AN8" s="70"/>
      <c r="AO8" s="70"/>
      <c r="AP8" s="70"/>
      <c r="AQ8" s="70"/>
      <c r="AR8" s="70"/>
      <c r="AS8" s="70"/>
      <c r="AT8" s="66">
        <f>データ!$S$6</f>
        <v>726.45</v>
      </c>
      <c r="AU8" s="67"/>
      <c r="AV8" s="67"/>
      <c r="AW8" s="67"/>
      <c r="AX8" s="67"/>
      <c r="AY8" s="67"/>
      <c r="AZ8" s="67"/>
      <c r="BA8" s="67"/>
      <c r="BB8" s="69">
        <f>データ!$T$6</f>
        <v>1096.8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65.22</v>
      </c>
      <c r="J10" s="67"/>
      <c r="K10" s="67"/>
      <c r="L10" s="67"/>
      <c r="M10" s="67"/>
      <c r="N10" s="67"/>
      <c r="O10" s="68"/>
      <c r="P10" s="69">
        <f>データ!$P$6</f>
        <v>99.62</v>
      </c>
      <c r="Q10" s="69"/>
      <c r="R10" s="69"/>
      <c r="S10" s="69"/>
      <c r="T10" s="69"/>
      <c r="U10" s="69"/>
      <c r="V10" s="69"/>
      <c r="W10" s="70">
        <f>データ!$Q$6</f>
        <v>2451</v>
      </c>
      <c r="X10" s="70"/>
      <c r="Y10" s="70"/>
      <c r="Z10" s="70"/>
      <c r="AA10" s="70"/>
      <c r="AB10" s="70"/>
      <c r="AC10" s="70"/>
      <c r="AD10" s="2"/>
      <c r="AE10" s="2"/>
      <c r="AF10" s="2"/>
      <c r="AG10" s="2"/>
      <c r="AH10" s="4"/>
      <c r="AI10" s="4"/>
      <c r="AJ10" s="4"/>
      <c r="AK10" s="4"/>
      <c r="AL10" s="70">
        <f>データ!$U$6</f>
        <v>791137</v>
      </c>
      <c r="AM10" s="70"/>
      <c r="AN10" s="70"/>
      <c r="AO10" s="70"/>
      <c r="AP10" s="70"/>
      <c r="AQ10" s="70"/>
      <c r="AR10" s="70"/>
      <c r="AS10" s="70"/>
      <c r="AT10" s="66">
        <f>データ!$V$6</f>
        <v>722.41</v>
      </c>
      <c r="AU10" s="67"/>
      <c r="AV10" s="67"/>
      <c r="AW10" s="67"/>
      <c r="AX10" s="67"/>
      <c r="AY10" s="67"/>
      <c r="AZ10" s="67"/>
      <c r="BA10" s="67"/>
      <c r="BB10" s="69">
        <f>データ!$W$6</f>
        <v>1095.1400000000001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FVRs2qU5GCOtxuVjIQJhWMGGCKHaZu7uV3/fXY5qOg/ZNDes8By8WWkGMQIWRB1zX5pXbgAMp5wUyey2Zqhlw==" saltValue="0ll8euiOBNCh5JWEr9jO9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151009</v>
      </c>
      <c r="D6" s="33">
        <f t="shared" si="3"/>
        <v>46</v>
      </c>
      <c r="E6" s="33">
        <f t="shared" si="3"/>
        <v>1</v>
      </c>
      <c r="F6" s="33">
        <f t="shared" si="3"/>
        <v>0</v>
      </c>
      <c r="G6" s="33">
        <f t="shared" si="3"/>
        <v>1</v>
      </c>
      <c r="H6" s="33" t="str">
        <f t="shared" si="3"/>
        <v>新潟県　新潟市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65.22</v>
      </c>
      <c r="P6" s="34">
        <f t="shared" si="3"/>
        <v>99.62</v>
      </c>
      <c r="Q6" s="34">
        <f t="shared" si="3"/>
        <v>2451</v>
      </c>
      <c r="R6" s="34">
        <f t="shared" si="3"/>
        <v>796773</v>
      </c>
      <c r="S6" s="34">
        <f t="shared" si="3"/>
        <v>726.45</v>
      </c>
      <c r="T6" s="34">
        <f t="shared" si="3"/>
        <v>1096.8</v>
      </c>
      <c r="U6" s="34">
        <f t="shared" si="3"/>
        <v>791137</v>
      </c>
      <c r="V6" s="34">
        <f t="shared" si="3"/>
        <v>722.41</v>
      </c>
      <c r="W6" s="34">
        <f t="shared" si="3"/>
        <v>1095.1400000000001</v>
      </c>
      <c r="X6" s="35">
        <f>IF(X7="",NA(),X7)</f>
        <v>104.63</v>
      </c>
      <c r="Y6" s="35">
        <f t="shared" ref="Y6:AG6" si="4">IF(Y7="",NA(),Y7)</f>
        <v>110.86</v>
      </c>
      <c r="Z6" s="35">
        <f t="shared" si="4"/>
        <v>112.92</v>
      </c>
      <c r="AA6" s="35">
        <f t="shared" si="4"/>
        <v>116.92</v>
      </c>
      <c r="AB6" s="35">
        <f t="shared" si="4"/>
        <v>117.19</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263.57</v>
      </c>
      <c r="AU6" s="35">
        <f t="shared" ref="AU6:BC6" si="6">IF(AU7="",NA(),AU7)</f>
        <v>141.69</v>
      </c>
      <c r="AV6" s="35">
        <f t="shared" si="6"/>
        <v>143.02000000000001</v>
      </c>
      <c r="AW6" s="35">
        <f t="shared" si="6"/>
        <v>145.96</v>
      </c>
      <c r="AX6" s="35">
        <f t="shared" si="6"/>
        <v>148.38</v>
      </c>
      <c r="AY6" s="35">
        <f t="shared" si="6"/>
        <v>295.06</v>
      </c>
      <c r="AZ6" s="35">
        <f t="shared" si="6"/>
        <v>178.43</v>
      </c>
      <c r="BA6" s="35">
        <f t="shared" si="6"/>
        <v>168.99</v>
      </c>
      <c r="BB6" s="35">
        <f t="shared" si="6"/>
        <v>159.12</v>
      </c>
      <c r="BC6" s="35">
        <f t="shared" si="6"/>
        <v>169.68</v>
      </c>
      <c r="BD6" s="34" t="str">
        <f>IF(BD7="","",IF(BD7="-","【-】","【"&amp;SUBSTITUTE(TEXT(BD7,"#,##0.00"),"-","△")&amp;"】"))</f>
        <v>【264.34】</v>
      </c>
      <c r="BE6" s="35">
        <f>IF(BE7="",NA(),BE7)</f>
        <v>330.12</v>
      </c>
      <c r="BF6" s="35">
        <f t="shared" ref="BF6:BN6" si="7">IF(BF7="",NA(),BF7)</f>
        <v>326.3</v>
      </c>
      <c r="BG6" s="35">
        <f t="shared" si="7"/>
        <v>320.27999999999997</v>
      </c>
      <c r="BH6" s="35">
        <f t="shared" si="7"/>
        <v>321.29000000000002</v>
      </c>
      <c r="BI6" s="35">
        <f t="shared" si="7"/>
        <v>330.71</v>
      </c>
      <c r="BJ6" s="35">
        <f t="shared" si="7"/>
        <v>226.55</v>
      </c>
      <c r="BK6" s="35">
        <f t="shared" si="7"/>
        <v>220.35</v>
      </c>
      <c r="BL6" s="35">
        <f t="shared" si="7"/>
        <v>212.16</v>
      </c>
      <c r="BM6" s="35">
        <f t="shared" si="7"/>
        <v>206.16</v>
      </c>
      <c r="BN6" s="35">
        <f t="shared" si="7"/>
        <v>203.63</v>
      </c>
      <c r="BO6" s="34" t="str">
        <f>IF(BO7="","",IF(BO7="-","【-】","【"&amp;SUBSTITUTE(TEXT(BO7,"#,##0.00"),"-","△")&amp;"】"))</f>
        <v>【274.27】</v>
      </c>
      <c r="BP6" s="35">
        <f>IF(BP7="",NA(),BP7)</f>
        <v>104.31</v>
      </c>
      <c r="BQ6" s="35">
        <f t="shared" ref="BQ6:BY6" si="8">IF(BQ7="",NA(),BQ7)</f>
        <v>111.49</v>
      </c>
      <c r="BR6" s="35">
        <f t="shared" si="8"/>
        <v>110.05</v>
      </c>
      <c r="BS6" s="35">
        <f t="shared" si="8"/>
        <v>115.08</v>
      </c>
      <c r="BT6" s="35">
        <f t="shared" si="8"/>
        <v>115.07</v>
      </c>
      <c r="BU6" s="35">
        <f t="shared" si="8"/>
        <v>99.53</v>
      </c>
      <c r="BV6" s="35">
        <f t="shared" si="8"/>
        <v>104.05</v>
      </c>
      <c r="BW6" s="35">
        <f t="shared" si="8"/>
        <v>104.16</v>
      </c>
      <c r="BX6" s="35">
        <f t="shared" si="8"/>
        <v>104.03</v>
      </c>
      <c r="BY6" s="35">
        <f t="shared" si="8"/>
        <v>103.04</v>
      </c>
      <c r="BZ6" s="34" t="str">
        <f>IF(BZ7="","",IF(BZ7="-","【-】","【"&amp;SUBSTITUTE(TEXT(BZ7,"#,##0.00"),"-","△")&amp;"】"))</f>
        <v>【104.36】</v>
      </c>
      <c r="CA6" s="35">
        <f>IF(CA7="",NA(),CA7)</f>
        <v>137.80000000000001</v>
      </c>
      <c r="CB6" s="35">
        <f t="shared" ref="CB6:CJ6" si="9">IF(CB7="",NA(),CB7)</f>
        <v>129.31</v>
      </c>
      <c r="CC6" s="35">
        <f t="shared" si="9"/>
        <v>131.24</v>
      </c>
      <c r="CD6" s="35">
        <f t="shared" si="9"/>
        <v>125.65</v>
      </c>
      <c r="CE6" s="35">
        <f t="shared" si="9"/>
        <v>125.87</v>
      </c>
      <c r="CF6" s="35">
        <f t="shared" si="9"/>
        <v>179.62</v>
      </c>
      <c r="CG6" s="35">
        <f t="shared" si="9"/>
        <v>171.57</v>
      </c>
      <c r="CH6" s="35">
        <f t="shared" si="9"/>
        <v>171.29</v>
      </c>
      <c r="CI6" s="35">
        <f t="shared" si="9"/>
        <v>171.54</v>
      </c>
      <c r="CJ6" s="35">
        <f t="shared" si="9"/>
        <v>173</v>
      </c>
      <c r="CK6" s="34" t="str">
        <f>IF(CK7="","",IF(CK7="-","【-】","【"&amp;SUBSTITUTE(TEXT(CK7,"#,##0.00"),"-","△")&amp;"】"))</f>
        <v>【165.71】</v>
      </c>
      <c r="CL6" s="35">
        <f>IF(CL7="",NA(),CL7)</f>
        <v>63</v>
      </c>
      <c r="CM6" s="35">
        <f t="shared" ref="CM6:CU6" si="10">IF(CM7="",NA(),CM7)</f>
        <v>63.5</v>
      </c>
      <c r="CN6" s="35">
        <f t="shared" si="10"/>
        <v>63.22</v>
      </c>
      <c r="CO6" s="35">
        <f t="shared" si="10"/>
        <v>63.3</v>
      </c>
      <c r="CP6" s="35">
        <f t="shared" si="10"/>
        <v>64.05</v>
      </c>
      <c r="CQ6" s="35">
        <f t="shared" si="10"/>
        <v>59.6</v>
      </c>
      <c r="CR6" s="35">
        <f t="shared" si="10"/>
        <v>58.97</v>
      </c>
      <c r="CS6" s="35">
        <f t="shared" si="10"/>
        <v>58.67</v>
      </c>
      <c r="CT6" s="35">
        <f t="shared" si="10"/>
        <v>59</v>
      </c>
      <c r="CU6" s="35">
        <f t="shared" si="10"/>
        <v>59.36</v>
      </c>
      <c r="CV6" s="34" t="str">
        <f>IF(CV7="","",IF(CV7="-","【-】","【"&amp;SUBSTITUTE(TEXT(CV7,"#,##0.00"),"-","△")&amp;"】"))</f>
        <v>【60.41】</v>
      </c>
      <c r="CW6" s="35">
        <f>IF(CW7="",NA(),CW7)</f>
        <v>94.48</v>
      </c>
      <c r="CX6" s="35">
        <f t="shared" ref="CX6:DF6" si="11">IF(CX7="",NA(),CX7)</f>
        <v>94.51</v>
      </c>
      <c r="CY6" s="35">
        <f t="shared" si="11"/>
        <v>94.42</v>
      </c>
      <c r="CZ6" s="35">
        <f t="shared" si="11"/>
        <v>94.41</v>
      </c>
      <c r="DA6" s="35">
        <f t="shared" si="11"/>
        <v>93.29</v>
      </c>
      <c r="DB6" s="35">
        <f t="shared" si="11"/>
        <v>93.22</v>
      </c>
      <c r="DC6" s="35">
        <f t="shared" si="11"/>
        <v>92.91</v>
      </c>
      <c r="DD6" s="35">
        <f t="shared" si="11"/>
        <v>93.36</v>
      </c>
      <c r="DE6" s="35">
        <f t="shared" si="11"/>
        <v>93.69</v>
      </c>
      <c r="DF6" s="35">
        <f t="shared" si="11"/>
        <v>93.82</v>
      </c>
      <c r="DG6" s="34" t="str">
        <f>IF(DG7="","",IF(DG7="-","【-】","【"&amp;SUBSTITUTE(TEXT(DG7,"#,##0.00"),"-","△")&amp;"】"))</f>
        <v>【89.93】</v>
      </c>
      <c r="DH6" s="35">
        <f>IF(DH7="",NA(),DH7)</f>
        <v>43.46</v>
      </c>
      <c r="DI6" s="35">
        <f t="shared" ref="DI6:DQ6" si="12">IF(DI7="",NA(),DI7)</f>
        <v>44.39</v>
      </c>
      <c r="DJ6" s="35">
        <f t="shared" si="12"/>
        <v>45.37</v>
      </c>
      <c r="DK6" s="35">
        <f t="shared" si="12"/>
        <v>46.22</v>
      </c>
      <c r="DL6" s="35">
        <f t="shared" si="12"/>
        <v>47.28</v>
      </c>
      <c r="DM6" s="35">
        <f t="shared" si="12"/>
        <v>45.85</v>
      </c>
      <c r="DN6" s="35">
        <f t="shared" si="12"/>
        <v>46.73</v>
      </c>
      <c r="DO6" s="35">
        <f t="shared" si="12"/>
        <v>47.39</v>
      </c>
      <c r="DP6" s="35">
        <f t="shared" si="12"/>
        <v>48.05</v>
      </c>
      <c r="DQ6" s="35">
        <f t="shared" si="12"/>
        <v>48.64</v>
      </c>
      <c r="DR6" s="34" t="str">
        <f>IF(DR7="","",IF(DR7="-","【-】","【"&amp;SUBSTITUTE(TEXT(DR7,"#,##0.00"),"-","△")&amp;"】"))</f>
        <v>【48.12】</v>
      </c>
      <c r="DS6" s="35">
        <f>IF(DS7="",NA(),DS7)</f>
        <v>14.2</v>
      </c>
      <c r="DT6" s="35">
        <f t="shared" ref="DT6:EB6" si="13">IF(DT7="",NA(),DT7)</f>
        <v>15.15</v>
      </c>
      <c r="DU6" s="35">
        <f t="shared" si="13"/>
        <v>17.260000000000002</v>
      </c>
      <c r="DV6" s="35">
        <f t="shared" si="13"/>
        <v>18.420000000000002</v>
      </c>
      <c r="DW6" s="35">
        <f t="shared" si="13"/>
        <v>20.05</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1.05</v>
      </c>
      <c r="EE6" s="35">
        <f t="shared" ref="EE6:EM6" si="14">IF(EE7="",NA(),EE7)</f>
        <v>1.28</v>
      </c>
      <c r="EF6" s="35">
        <f t="shared" si="14"/>
        <v>0.79</v>
      </c>
      <c r="EG6" s="35">
        <f t="shared" si="14"/>
        <v>0.64</v>
      </c>
      <c r="EH6" s="35">
        <f t="shared" si="14"/>
        <v>0.55000000000000004</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15">
      <c r="A7" s="28"/>
      <c r="B7" s="37">
        <v>2017</v>
      </c>
      <c r="C7" s="37">
        <v>151009</v>
      </c>
      <c r="D7" s="37">
        <v>46</v>
      </c>
      <c r="E7" s="37">
        <v>1</v>
      </c>
      <c r="F7" s="37">
        <v>0</v>
      </c>
      <c r="G7" s="37">
        <v>1</v>
      </c>
      <c r="H7" s="37" t="s">
        <v>105</v>
      </c>
      <c r="I7" s="37" t="s">
        <v>106</v>
      </c>
      <c r="J7" s="37" t="s">
        <v>107</v>
      </c>
      <c r="K7" s="37" t="s">
        <v>108</v>
      </c>
      <c r="L7" s="37" t="s">
        <v>109</v>
      </c>
      <c r="M7" s="37" t="s">
        <v>110</v>
      </c>
      <c r="N7" s="38" t="s">
        <v>111</v>
      </c>
      <c r="O7" s="38">
        <v>65.22</v>
      </c>
      <c r="P7" s="38">
        <v>99.62</v>
      </c>
      <c r="Q7" s="38">
        <v>2451</v>
      </c>
      <c r="R7" s="38">
        <v>796773</v>
      </c>
      <c r="S7" s="38">
        <v>726.45</v>
      </c>
      <c r="T7" s="38">
        <v>1096.8</v>
      </c>
      <c r="U7" s="38">
        <v>791137</v>
      </c>
      <c r="V7" s="38">
        <v>722.41</v>
      </c>
      <c r="W7" s="38">
        <v>1095.1400000000001</v>
      </c>
      <c r="X7" s="38">
        <v>104.63</v>
      </c>
      <c r="Y7" s="38">
        <v>110.86</v>
      </c>
      <c r="Z7" s="38">
        <v>112.92</v>
      </c>
      <c r="AA7" s="38">
        <v>116.92</v>
      </c>
      <c r="AB7" s="38">
        <v>117.19</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263.57</v>
      </c>
      <c r="AU7" s="38">
        <v>141.69</v>
      </c>
      <c r="AV7" s="38">
        <v>143.02000000000001</v>
      </c>
      <c r="AW7" s="38">
        <v>145.96</v>
      </c>
      <c r="AX7" s="38">
        <v>148.38</v>
      </c>
      <c r="AY7" s="38">
        <v>295.06</v>
      </c>
      <c r="AZ7" s="38">
        <v>178.43</v>
      </c>
      <c r="BA7" s="38">
        <v>168.99</v>
      </c>
      <c r="BB7" s="38">
        <v>159.12</v>
      </c>
      <c r="BC7" s="38">
        <v>169.68</v>
      </c>
      <c r="BD7" s="38">
        <v>264.33999999999997</v>
      </c>
      <c r="BE7" s="38">
        <v>330.12</v>
      </c>
      <c r="BF7" s="38">
        <v>326.3</v>
      </c>
      <c r="BG7" s="38">
        <v>320.27999999999997</v>
      </c>
      <c r="BH7" s="38">
        <v>321.29000000000002</v>
      </c>
      <c r="BI7" s="38">
        <v>330.71</v>
      </c>
      <c r="BJ7" s="38">
        <v>226.55</v>
      </c>
      <c r="BK7" s="38">
        <v>220.35</v>
      </c>
      <c r="BL7" s="38">
        <v>212.16</v>
      </c>
      <c r="BM7" s="38">
        <v>206.16</v>
      </c>
      <c r="BN7" s="38">
        <v>203.63</v>
      </c>
      <c r="BO7" s="38">
        <v>274.27</v>
      </c>
      <c r="BP7" s="38">
        <v>104.31</v>
      </c>
      <c r="BQ7" s="38">
        <v>111.49</v>
      </c>
      <c r="BR7" s="38">
        <v>110.05</v>
      </c>
      <c r="BS7" s="38">
        <v>115.08</v>
      </c>
      <c r="BT7" s="38">
        <v>115.07</v>
      </c>
      <c r="BU7" s="38">
        <v>99.53</v>
      </c>
      <c r="BV7" s="38">
        <v>104.05</v>
      </c>
      <c r="BW7" s="38">
        <v>104.16</v>
      </c>
      <c r="BX7" s="38">
        <v>104.03</v>
      </c>
      <c r="BY7" s="38">
        <v>103.04</v>
      </c>
      <c r="BZ7" s="38">
        <v>104.36</v>
      </c>
      <c r="CA7" s="38">
        <v>137.80000000000001</v>
      </c>
      <c r="CB7" s="38">
        <v>129.31</v>
      </c>
      <c r="CC7" s="38">
        <v>131.24</v>
      </c>
      <c r="CD7" s="38">
        <v>125.65</v>
      </c>
      <c r="CE7" s="38">
        <v>125.87</v>
      </c>
      <c r="CF7" s="38">
        <v>179.62</v>
      </c>
      <c r="CG7" s="38">
        <v>171.57</v>
      </c>
      <c r="CH7" s="38">
        <v>171.29</v>
      </c>
      <c r="CI7" s="38">
        <v>171.54</v>
      </c>
      <c r="CJ7" s="38">
        <v>173</v>
      </c>
      <c r="CK7" s="38">
        <v>165.71</v>
      </c>
      <c r="CL7" s="38">
        <v>63</v>
      </c>
      <c r="CM7" s="38">
        <v>63.5</v>
      </c>
      <c r="CN7" s="38">
        <v>63.22</v>
      </c>
      <c r="CO7" s="38">
        <v>63.3</v>
      </c>
      <c r="CP7" s="38">
        <v>64.05</v>
      </c>
      <c r="CQ7" s="38">
        <v>59.6</v>
      </c>
      <c r="CR7" s="38">
        <v>58.97</v>
      </c>
      <c r="CS7" s="38">
        <v>58.67</v>
      </c>
      <c r="CT7" s="38">
        <v>59</v>
      </c>
      <c r="CU7" s="38">
        <v>59.36</v>
      </c>
      <c r="CV7" s="38">
        <v>60.41</v>
      </c>
      <c r="CW7" s="38">
        <v>94.48</v>
      </c>
      <c r="CX7" s="38">
        <v>94.51</v>
      </c>
      <c r="CY7" s="38">
        <v>94.42</v>
      </c>
      <c r="CZ7" s="38">
        <v>94.41</v>
      </c>
      <c r="DA7" s="38">
        <v>93.29</v>
      </c>
      <c r="DB7" s="38">
        <v>93.22</v>
      </c>
      <c r="DC7" s="38">
        <v>92.91</v>
      </c>
      <c r="DD7" s="38">
        <v>93.36</v>
      </c>
      <c r="DE7" s="38">
        <v>93.69</v>
      </c>
      <c r="DF7" s="38">
        <v>93.82</v>
      </c>
      <c r="DG7" s="38">
        <v>89.93</v>
      </c>
      <c r="DH7" s="38">
        <v>43.46</v>
      </c>
      <c r="DI7" s="38">
        <v>44.39</v>
      </c>
      <c r="DJ7" s="38">
        <v>45.37</v>
      </c>
      <c r="DK7" s="38">
        <v>46.22</v>
      </c>
      <c r="DL7" s="38">
        <v>47.28</v>
      </c>
      <c r="DM7" s="38">
        <v>45.85</v>
      </c>
      <c r="DN7" s="38">
        <v>46.73</v>
      </c>
      <c r="DO7" s="38">
        <v>47.39</v>
      </c>
      <c r="DP7" s="38">
        <v>48.05</v>
      </c>
      <c r="DQ7" s="38">
        <v>48.64</v>
      </c>
      <c r="DR7" s="38">
        <v>48.12</v>
      </c>
      <c r="DS7" s="38">
        <v>14.2</v>
      </c>
      <c r="DT7" s="38">
        <v>15.15</v>
      </c>
      <c r="DU7" s="38">
        <v>17.260000000000002</v>
      </c>
      <c r="DV7" s="38">
        <v>18.420000000000002</v>
      </c>
      <c r="DW7" s="38">
        <v>20.05</v>
      </c>
      <c r="DX7" s="38">
        <v>13.95</v>
      </c>
      <c r="DY7" s="38">
        <v>15.33</v>
      </c>
      <c r="DZ7" s="38">
        <v>16.739999999999998</v>
      </c>
      <c r="EA7" s="38">
        <v>17.97</v>
      </c>
      <c r="EB7" s="38">
        <v>19.95</v>
      </c>
      <c r="EC7" s="38">
        <v>15.89</v>
      </c>
      <c r="ED7" s="38">
        <v>1.05</v>
      </c>
      <c r="EE7" s="38">
        <v>1.28</v>
      </c>
      <c r="EF7" s="38">
        <v>0.79</v>
      </c>
      <c r="EG7" s="38">
        <v>0.64</v>
      </c>
      <c r="EH7" s="38">
        <v>0.55000000000000004</v>
      </c>
      <c r="EI7" s="38">
        <v>1.26</v>
      </c>
      <c r="EJ7" s="38">
        <v>1.23</v>
      </c>
      <c r="EK7" s="38">
        <v>1.23</v>
      </c>
      <c r="EL7" s="38">
        <v>1.18</v>
      </c>
      <c r="EM7" s="38">
        <v>0.97</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新潟市水道局</cp:lastModifiedBy>
  <cp:lastPrinted>2019-01-25T04:51:41Z</cp:lastPrinted>
  <dcterms:created xsi:type="dcterms:W3CDTF">2018-12-03T08:30:06Z</dcterms:created>
  <dcterms:modified xsi:type="dcterms:W3CDTF">2019-01-25T04:51:45Z</dcterms:modified>
</cp:coreProperties>
</file>