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uhn6A5T4gBOZ3V6rgrFj7BRvV/isB/SzfF8gwsUdFx12E/5EJhIKVlDcpL66LpMQAzwZzzQOU/BLrusad1UAw==" workbookSaltValue="kQmagkeqUYgLOUqwxrfXsw==" workbookSpinCount="100000" lockStructure="1"/>
  <bookViews>
    <workbookView xWindow="0" yWindow="0" windowWidth="15360" windowHeight="7635"/>
  </bookViews>
  <sheets>
    <sheet name="法適用_下水道事業" sheetId="4" r:id="rId1"/>
    <sheet name="データ" sheetId="5" state="hidden" r:id="rId2"/>
  </sheets>
  <calcPr calcId="14562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<sst xmlns="http://schemas.openxmlformats.org/spreadsheetml/2006/main" count="235" uniqueCount="123">
  <si>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</si>
  <si>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</si>
  <si>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</si>
  <si>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</si>
  <si>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</si>
  <si>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</si>
  <si>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</si>
  <si>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</si>
  <si>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</si>
  <si>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</si>
  <si>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</si>
  <si>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</si>
  <si>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</si>
  <si>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</si>
  <si>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</si>
  <si>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</si>
  <si>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</si>
  <si>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</si>
  <si>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</si>
  <si>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</si>
  <si>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</si>
  <si>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</si>
  <si>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</si>
  <si>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</si>
  <si>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</si>
  <si>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</si>
  <si>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</si>
  <si>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</si>
  <si>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</si>
  <si>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</si>
  <si>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</si>
  <si>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</si>
  <si>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</si>
  <si>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</si>
  <si>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</si>
  <si>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</si>
  <si>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</si>
  <si>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</si>
  <si>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</si>
  <si>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</si>
  <si>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</si>
  <si>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</si>
  <si>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</si>
  <si>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</si>
  <si>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</si>
  <si>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</si>
  <si>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</si>
  <si>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</si>
  <si>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</si>
  <si>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</si>
  <si>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</si>
  <si>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</si>
  <si>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</si>
  <si>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</si>
  <si>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</si>
  <si>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</si>
  <si>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</si>
  <si>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</si>
  <si>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</si>
  <si>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</si>
  <si>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</si>
  <si>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</si>
  <si>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</si>
  <si>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</si>
  <si>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</si>
  <si>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</si>
  <si>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</si>
  <si>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</si>
  <si>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</si>
  <si>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</si>
  <si>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</si>
  <si>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</si>
  <si>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</si>
  <si>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</si>
  <si>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</si>
  <si>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</si>
  <si>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</si>
  <si>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</si>
  <si>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</si>
  <si>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</si>
  <si>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</si>
  <si>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</si>
  <si>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</si>
  <si>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</si>
  <si>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</si>
  <si>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</si>
  <si>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</si>
  <si>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</si>
  <si>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</si>
  <si>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</si>
  <si>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</si>
  <si>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</si>
  <si>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</si>
  <si>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</si>
  <si>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</si>
  <si>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</si>
  <si>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</si>
  <si>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</si>
  <si>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</si>
  <si>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</si>
  <si>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</si>
  <si>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</si>
  <si>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</si>
  <si>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</si>
  <si>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</si>
  <si>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</si>
  <si>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</si>
  <si>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</si>
  <si>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</si>
  <si>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</si>
  <si>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</si>
  <si>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</si>
  <si>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</si>
  <si>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</si>
  <si>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</si>
  <si>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</si>
  <si>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</si>
  <si>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</si>
  <si>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</si>
  <si>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</si>
  <si>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0"/>
        <color theme="1"/>
        <rFont val="ＭＳ ゴシック"/>
        <family val="3"/>
        <charset val="128"/>
      </rPr>
      <t>① 有形固定資産減価償却率</t>
    </r>
    <r>
      <rPr>
        <sz val="10"/>
        <color theme="1"/>
        <rFont val="ＭＳ ゴシック"/>
        <family val="3"/>
        <charset val="128"/>
      </rPr>
      <t xml:space="preserve">
　今後，施設の老朽化が進むことからストックマネジメントによる維持，改築・更新など適切な管理が必要となる。
　なお，類似団体に比し低い水準の要因の一つとして平成18年度の企業会計に移行する際，資産残額により計上したため償却率は低い数値を示している。
　また，平成26年度においては会計制度見直しによる移行処理に伴い，大きく増加している。
</t>
    </r>
    <r>
      <rPr>
        <b/>
        <sz val="10"/>
        <color theme="1"/>
        <rFont val="ＭＳ ゴシック"/>
        <family val="3"/>
        <charset val="128"/>
      </rPr>
      <t>② 管渠老朽化率　③ 管渠改善率</t>
    </r>
    <r>
      <rPr>
        <sz val="10"/>
        <color theme="1"/>
        <rFont val="ＭＳ ゴシック"/>
        <family val="3"/>
        <charset val="128"/>
      </rPr>
      <t xml:space="preserve">
　類似団体に比し整備時期が遅いことから低い水準にあるが，下水道事業の着手から60年以上経過し，老朽化が急激に進行することが見込まれる。
　また，管渠老朽化率が類似団体に比し低い数値であるが，既に多くの施設が法定耐用年数を経過している処理場・ポンプ場とともに，ストックマネジメント計画に基づき，計画的な改築・更新を行い，適切な管理を行っていく必要がある。</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rPh sb="71" eb="73">
      <t>ルイジ</t>
    </rPh>
    <rPh sb="73" eb="75">
      <t>ダンタイ</t>
    </rPh>
    <rPh sb="76" eb="77">
      <t>ヒ</t>
    </rPh>
    <rPh sb="78" eb="79">
      <t>ヒク</t>
    </rPh>
    <rPh sb="80" eb="82">
      <t>スイジュン</t>
    </rPh>
    <rPh sb="83" eb="85">
      <t>ヨウイン</t>
    </rPh>
    <rPh sb="86" eb="87">
      <t>ヒト</t>
    </rPh>
    <rPh sb="91" eb="93">
      <t>ヘイセイ</t>
    </rPh>
    <rPh sb="95" eb="97">
      <t>ネンド</t>
    </rPh>
    <rPh sb="98" eb="100">
      <t>キギョウ</t>
    </rPh>
    <rPh sb="100" eb="102">
      <t>カイケイ</t>
    </rPh>
    <rPh sb="103" eb="105">
      <t>イコウ</t>
    </rPh>
    <rPh sb="107" eb="108">
      <t>サイ</t>
    </rPh>
    <rPh sb="109" eb="111">
      <t>シサン</t>
    </rPh>
    <rPh sb="111" eb="113">
      <t>ザンガク</t>
    </rPh>
    <rPh sb="116" eb="118">
      <t>ケイジョウ</t>
    </rPh>
    <rPh sb="122" eb="125">
      <t>ショウキャクリツ</t>
    </rPh>
    <rPh sb="126" eb="127">
      <t>ヒク</t>
    </rPh>
    <rPh sb="128" eb="130">
      <t>スウチ</t>
    </rPh>
    <rPh sb="131" eb="132">
      <t>シメ</t>
    </rPh>
    <rPh sb="142" eb="144">
      <t>ヘイセイ</t>
    </rPh>
    <rPh sb="146" eb="148">
      <t>ネンド</t>
    </rPh>
    <rPh sb="153" eb="155">
      <t>カイケイ</t>
    </rPh>
    <rPh sb="155" eb="157">
      <t>セイド</t>
    </rPh>
    <rPh sb="157" eb="159">
      <t>ミナオ</t>
    </rPh>
    <rPh sb="163" eb="165">
      <t>イコウ</t>
    </rPh>
    <rPh sb="165" eb="167">
      <t>ショリ</t>
    </rPh>
    <rPh sb="168" eb="169">
      <t>トモナ</t>
    </rPh>
    <rPh sb="171" eb="172">
      <t>オオ</t>
    </rPh>
    <rPh sb="174" eb="176">
      <t>ゾウカ</t>
    </rPh>
    <rPh sb="184" eb="185">
      <t>カン</t>
    </rPh>
    <rPh sb="185" eb="186">
      <t>キョ</t>
    </rPh>
    <rPh sb="186" eb="189">
      <t>ロウキュウカ</t>
    </rPh>
    <rPh sb="189" eb="190">
      <t>リツ</t>
    </rPh>
    <rPh sb="200" eb="202">
      <t>ルイジ</t>
    </rPh>
    <rPh sb="202" eb="204">
      <t>ダンタイ</t>
    </rPh>
    <rPh sb="205" eb="206">
      <t>ヒ</t>
    </rPh>
    <rPh sb="207" eb="209">
      <t>セイビ</t>
    </rPh>
    <rPh sb="209" eb="211">
      <t>ジキ</t>
    </rPh>
    <rPh sb="212" eb="213">
      <t>オソ</t>
    </rPh>
    <rPh sb="218" eb="219">
      <t>ヒク</t>
    </rPh>
    <rPh sb="220" eb="222">
      <t>スイジュン</t>
    </rPh>
    <rPh sb="227" eb="230">
      <t>ゲスイドウ</t>
    </rPh>
    <rPh sb="230" eb="232">
      <t>ジギョウ</t>
    </rPh>
    <rPh sb="233" eb="235">
      <t>チャクシュ</t>
    </rPh>
    <rPh sb="239" eb="240">
      <t>ネン</t>
    </rPh>
    <rPh sb="240" eb="242">
      <t>イジョウ</t>
    </rPh>
    <rPh sb="242" eb="244">
      <t>ケイカ</t>
    </rPh>
    <rPh sb="246" eb="249">
      <t>ロウキュウカ</t>
    </rPh>
    <rPh sb="250" eb="252">
      <t>キュウゲキ</t>
    </rPh>
    <rPh sb="253" eb="255">
      <t>シンコウ</t>
    </rPh>
    <rPh sb="260" eb="262">
      <t>ミコ</t>
    </rPh>
    <rPh sb="271" eb="272">
      <t>カン</t>
    </rPh>
    <rPh sb="272" eb="273">
      <t>キョ</t>
    </rPh>
    <rPh sb="273" eb="276">
      <t>ロウキュウカ</t>
    </rPh>
    <rPh sb="276" eb="277">
      <t>リツ</t>
    </rPh>
    <rPh sb="278" eb="280">
      <t>ルイジ</t>
    </rPh>
    <rPh sb="280" eb="282">
      <t>ダンタイ</t>
    </rPh>
    <rPh sb="283" eb="284">
      <t>ヒ</t>
    </rPh>
    <rPh sb="285" eb="286">
      <t>ヒク</t>
    </rPh>
    <rPh sb="294" eb="295">
      <t>スデ</t>
    </rPh>
    <rPh sb="296" eb="297">
      <t>オオ</t>
    </rPh>
    <rPh sb="299" eb="301">
      <t>シセツ</t>
    </rPh>
    <rPh sb="302" eb="304">
      <t>ホウテイ</t>
    </rPh>
    <rPh sb="304" eb="306">
      <t>タイヨウ</t>
    </rPh>
    <rPh sb="306" eb="308">
      <t>ネンスウ</t>
    </rPh>
    <rPh sb="309" eb="311">
      <t>ケイカ</t>
    </rPh>
    <rPh sb="315" eb="317">
      <t>ショリ</t>
    </rPh>
    <rPh sb="317" eb="318">
      <t>ジョウ</t>
    </rPh>
    <rPh sb="322" eb="323">
      <t>ジョウ</t>
    </rPh>
    <rPh sb="338" eb="340">
      <t>ケイカク</t>
    </rPh>
    <rPh sb="341" eb="342">
      <t>モト</t>
    </rPh>
    <rPh sb="345" eb="348">
      <t>ケイカクテキ</t>
    </rPh>
    <rPh sb="349" eb="351">
      <t>カイチク</t>
    </rPh>
    <rPh sb="352" eb="354">
      <t>コウシン</t>
    </rPh>
    <rPh sb="355" eb="356">
      <t>オコナ</t>
    </rPh>
    <rPh sb="358" eb="360">
      <t>テキセツ</t>
    </rPh>
    <rPh sb="361" eb="363">
      <t>カンリ</t>
    </rPh>
    <rPh sb="364" eb="365">
      <t>オコナ</t>
    </rPh>
    <rPh sb="369" eb="371">
      <t>ヒツヨウ</t>
    </rPh>
    <phoneticPr fontId="4"/>
  </si>
  <si>
    <t>　経営の健全性・効率性については，ほとんどの数値が類似団体に比し，低い数値となり，接続率の向上による収入確保や，経営の効率化による支出の削減が必要である。
　しかし，今後施設の老朽化が進み，維持管理，改築・更新経費の増加が見込まれるため，ストックマネジメント計画に基づき予防保全型維持管理に移行し，計画的な改築・更新などを進めるとともに，効率的な管理を行っていく必要がある。
　今後は，新たに策定する第二次新潟市下水道中期ビジョンに定めた各指標を達成するため，新規施設整備や改築・更新を進めていくことになるが，将来の負担を軽減するために計画的な整備を進めるとともに効率的な施設管理を進めていく必要がある。</t>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3" eb="85">
      <t>コンゴ</t>
    </rPh>
    <rPh sb="85" eb="87">
      <t>シセツ</t>
    </rPh>
    <rPh sb="88" eb="91">
      <t>ロウキュウカ</t>
    </rPh>
    <rPh sb="92" eb="93">
      <t>スス</t>
    </rPh>
    <rPh sb="95" eb="97">
      <t>イジ</t>
    </rPh>
    <rPh sb="97" eb="99">
      <t>カンリ</t>
    </rPh>
    <rPh sb="100" eb="102">
      <t>カイチク</t>
    </rPh>
    <rPh sb="103" eb="105">
      <t>コウシン</t>
    </rPh>
    <rPh sb="105" eb="107">
      <t>ケイヒ</t>
    </rPh>
    <rPh sb="108" eb="110">
      <t>ゾウカ</t>
    </rPh>
    <rPh sb="111" eb="113">
      <t>ミコ</t>
    </rPh>
    <rPh sb="129" eb="131">
      <t>ケイカク</t>
    </rPh>
    <rPh sb="132" eb="133">
      <t>モト</t>
    </rPh>
    <rPh sb="153" eb="155">
      <t>カイチク</t>
    </rPh>
    <rPh sb="156" eb="158">
      <t>コウシン</t>
    </rPh>
    <rPh sb="161" eb="162">
      <t>スス</t>
    </rPh>
    <rPh sb="176" eb="177">
      <t>オコナ</t>
    </rPh>
    <rPh sb="181" eb="183">
      <t>ヒツヨウ</t>
    </rPh>
    <rPh sb="190" eb="192">
      <t>コンゴ</t>
    </rPh>
    <rPh sb="194" eb="195">
      <t>アラ</t>
    </rPh>
    <rPh sb="197" eb="199">
      <t>サクテイ</t>
    </rPh>
    <rPh sb="201" eb="202">
      <t>ダイ</t>
    </rPh>
    <rPh sb="202" eb="204">
      <t>ニジ</t>
    </rPh>
    <rPh sb="204" eb="207">
      <t>ニイガタシ</t>
    </rPh>
    <rPh sb="207" eb="210">
      <t>ゲスイドウ</t>
    </rPh>
    <rPh sb="210" eb="212">
      <t>チュウキ</t>
    </rPh>
    <rPh sb="217" eb="218">
      <t>サダ</t>
    </rPh>
    <phoneticPr fontId="4"/>
  </si>
  <si>
    <r>
      <rPr>
        <b/>
        <sz val="10"/>
        <color theme="1"/>
        <rFont val="ＭＳ ゴシック"/>
        <family val="3"/>
        <charset val="128"/>
      </rPr>
      <t>① 経常収支比率</t>
    </r>
    <r>
      <rPr>
        <sz val="10"/>
        <color theme="1"/>
        <rFont val="ＭＳ ゴシック"/>
        <family val="3"/>
        <charset val="128"/>
      </rPr>
      <t xml:space="preserve">
　判断基準の100%は確保しているが，今後，施設の老朽化が進むことによる維持費の増加が見込まれ，更なる経費の効率化を図り，回収率の向上に努める必要がある。
</t>
    </r>
    <r>
      <rPr>
        <b/>
        <sz val="10"/>
        <color theme="1"/>
        <rFont val="ＭＳ ゴシック"/>
        <family val="3"/>
        <charset val="128"/>
      </rPr>
      <t>③ 流動比率</t>
    </r>
    <r>
      <rPr>
        <sz val="10"/>
        <color theme="1"/>
        <rFont val="ＭＳ ゴシック"/>
        <family val="3"/>
        <charset val="128"/>
      </rPr>
      <t xml:space="preserve">
　類似団体に比し低い水準にある。
　今後，企業債償還が増加する見込みであり，使用料収入の確保や効率的な維持管理により財源の確保し,支払能力を高める必要がある。
　なお，平成26年度は会計制度の見直しの影響により，大きく減少している。
</t>
    </r>
    <r>
      <rPr>
        <b/>
        <sz val="10"/>
        <color theme="1"/>
        <rFont val="ＭＳ ゴシック"/>
        <family val="3"/>
        <charset val="128"/>
      </rPr>
      <t xml:space="preserve">④ 企業債残高対事業規模比率
</t>
    </r>
    <r>
      <rPr>
        <sz val="10"/>
        <color theme="1"/>
        <rFont val="ＭＳ ゴシック"/>
        <family val="3"/>
        <charset val="128"/>
      </rPr>
      <t xml:space="preserve">　類似団体に比し整備時期が遅く，新規整備を進めると同時に，施設の老朽化による改築・更新を実施しているため高い水準にあることから，引き続き，計画的な整備を進めるなど企業債残高の削減に取り組む必要がある。
</t>
    </r>
    <r>
      <rPr>
        <b/>
        <sz val="10"/>
        <color theme="1"/>
        <rFont val="ＭＳ ゴシック"/>
        <family val="3"/>
        <charset val="128"/>
      </rPr>
      <t>⑤ 経費回収率</t>
    </r>
    <r>
      <rPr>
        <sz val="10"/>
        <color theme="1"/>
        <rFont val="ＭＳ ゴシック"/>
        <family val="3"/>
        <charset val="128"/>
      </rPr>
      <t xml:space="preserve">
　普及率・水洗化率の向上に努め，使用料収入の増収を図っているが，人口減少・節水意識の高まりなどから使用料収入の伸びが鈍化する一方，汚水処理費が増加傾向にあり，類似団体に比し低い水準にある。引き続き，接続率の向上等による使用料収入を確保するとともにストックマネジメントによる効率的な維持管理に努め，回収率の向上に努める。
</t>
    </r>
    <r>
      <rPr>
        <b/>
        <sz val="10"/>
        <color theme="1"/>
        <rFont val="ＭＳ ゴシック"/>
        <family val="3"/>
        <charset val="128"/>
      </rPr>
      <t>⑥ 汚水処理原価</t>
    </r>
    <r>
      <rPr>
        <sz val="10"/>
        <color theme="1"/>
        <rFont val="ＭＳ ゴシック"/>
        <family val="3"/>
        <charset val="128"/>
      </rPr>
      <t xml:space="preserve">
　類似団体に比し高い要因として下水道整備区域が広域であることから資本費が高額となる傾向であると考えられるが，費用の効率化を図るなど減少傾向にある。
</t>
    </r>
    <r>
      <rPr>
        <b/>
        <sz val="10"/>
        <color theme="1"/>
        <rFont val="ＭＳ ゴシック"/>
        <family val="3"/>
        <charset val="128"/>
      </rPr>
      <t>⑧ 水洗化率</t>
    </r>
    <r>
      <rPr>
        <sz val="10"/>
        <color theme="1"/>
        <rFont val="ＭＳ ゴシック"/>
        <family val="3"/>
        <charset val="128"/>
      </rPr>
      <t xml:space="preserve">
　類似団体に比し低いことから，接続率向上に重点的に取り組み使用料収入の確保に努める。</t>
    </r>
    <rPh sb="2" eb="4">
      <t>ケイジョウ</t>
    </rPh>
    <rPh sb="4" eb="6">
      <t>シュウシ</t>
    </rPh>
    <rPh sb="6" eb="8">
      <t>ヒリツ</t>
    </rPh>
    <rPh sb="10" eb="12">
      <t>ハンダン</t>
    </rPh>
    <rPh sb="12" eb="14">
      <t>キジュン</t>
    </rPh>
    <rPh sb="20" eb="22">
      <t>カクホ</t>
    </rPh>
    <rPh sb="28" eb="30">
      <t>コンゴ</t>
    </rPh>
    <rPh sb="31" eb="33">
      <t>シセツ</t>
    </rPh>
    <rPh sb="34" eb="37">
      <t>ロウキュウカ</t>
    </rPh>
    <rPh sb="38" eb="39">
      <t>スス</t>
    </rPh>
    <rPh sb="45" eb="48">
      <t>イジヒ</t>
    </rPh>
    <rPh sb="49" eb="51">
      <t>ゾウカ</t>
    </rPh>
    <rPh sb="52" eb="54">
      <t>ミコ</t>
    </rPh>
    <rPh sb="57" eb="58">
      <t>サラ</t>
    </rPh>
    <rPh sb="60" eb="62">
      <t>ケイヒ</t>
    </rPh>
    <rPh sb="63" eb="66">
      <t>コウリツカ</t>
    </rPh>
    <rPh sb="67" eb="68">
      <t>ハカ</t>
    </rPh>
    <rPh sb="70" eb="72">
      <t>カイシュウ</t>
    </rPh>
    <rPh sb="72" eb="73">
      <t>リツ</t>
    </rPh>
    <rPh sb="74" eb="76">
      <t>コウジョウ</t>
    </rPh>
    <rPh sb="77" eb="78">
      <t>ツト</t>
    </rPh>
    <rPh sb="80" eb="82">
      <t>ヒツヨウ</t>
    </rPh>
    <rPh sb="89" eb="91">
      <t>リュウドウ</t>
    </rPh>
    <rPh sb="91" eb="93">
      <t>ヒリツ</t>
    </rPh>
    <rPh sb="95" eb="97">
      <t>ルイジ</t>
    </rPh>
    <rPh sb="97" eb="99">
      <t>ダンタイ</t>
    </rPh>
    <rPh sb="100" eb="101">
      <t>ヒ</t>
    </rPh>
    <rPh sb="102" eb="103">
      <t>ヒク</t>
    </rPh>
    <rPh sb="104" eb="106">
      <t>スイジュン</t>
    </rPh>
    <rPh sb="112" eb="114">
      <t>コンゴ</t>
    </rPh>
    <rPh sb="115" eb="117">
      <t>キギョウ</t>
    </rPh>
    <rPh sb="117" eb="118">
      <t>サイ</t>
    </rPh>
    <rPh sb="118" eb="120">
      <t>ショウカン</t>
    </rPh>
    <rPh sb="121" eb="123">
      <t>ゾウカ</t>
    </rPh>
    <rPh sb="125" eb="127">
      <t>ミコ</t>
    </rPh>
    <rPh sb="132" eb="135">
      <t>シヨウリョウ</t>
    </rPh>
    <rPh sb="135" eb="137">
      <t>シュウニュウ</t>
    </rPh>
    <rPh sb="138" eb="140">
      <t>カクホ</t>
    </rPh>
    <rPh sb="141" eb="144">
      <t>コウリツテキ</t>
    </rPh>
    <rPh sb="145" eb="147">
      <t>イジ</t>
    </rPh>
    <rPh sb="147" eb="149">
      <t>カンリ</t>
    </rPh>
    <rPh sb="152" eb="154">
      <t>ザイゲン</t>
    </rPh>
    <rPh sb="155" eb="157">
      <t>カクホ</t>
    </rPh>
    <rPh sb="159" eb="161">
      <t>シハラ</t>
    </rPh>
    <rPh sb="161" eb="163">
      <t>ノウリョク</t>
    </rPh>
    <rPh sb="164" eb="165">
      <t>タカ</t>
    </rPh>
    <rPh sb="167" eb="169">
      <t>ヒツヨウ</t>
    </rPh>
    <rPh sb="178" eb="180">
      <t>ヘイセイ</t>
    </rPh>
    <rPh sb="182" eb="184">
      <t>ネンド</t>
    </rPh>
    <rPh sb="185" eb="187">
      <t>カイケイ</t>
    </rPh>
    <rPh sb="187" eb="189">
      <t>セイド</t>
    </rPh>
    <rPh sb="190" eb="192">
      <t>ミナオ</t>
    </rPh>
    <rPh sb="194" eb="196">
      <t>エイキョウ</t>
    </rPh>
    <rPh sb="200" eb="201">
      <t>オオ</t>
    </rPh>
    <rPh sb="203" eb="205">
      <t>ゲンショウ</t>
    </rPh>
    <rPh sb="213" eb="215">
      <t>キギョウ</t>
    </rPh>
    <rPh sb="215" eb="216">
      <t>サイ</t>
    </rPh>
    <rPh sb="216" eb="218">
      <t>ザンダカ</t>
    </rPh>
    <rPh sb="218" eb="219">
      <t>タイ</t>
    </rPh>
    <rPh sb="219" eb="221">
      <t>ジギョウ</t>
    </rPh>
    <rPh sb="221" eb="223">
      <t>キボ</t>
    </rPh>
    <rPh sb="223" eb="225">
      <t>ヒリツ</t>
    </rPh>
    <rPh sb="227" eb="229">
      <t>ルイジ</t>
    </rPh>
    <rPh sb="229" eb="231">
      <t>ダンタイ</t>
    </rPh>
    <rPh sb="232" eb="233">
      <t>ヒ</t>
    </rPh>
    <rPh sb="234" eb="236">
      <t>セイビ</t>
    </rPh>
    <rPh sb="236" eb="238">
      <t>ジキ</t>
    </rPh>
    <rPh sb="239" eb="240">
      <t>オソ</t>
    </rPh>
    <rPh sb="242" eb="244">
      <t>シンキ</t>
    </rPh>
    <rPh sb="244" eb="246">
      <t>セイビ</t>
    </rPh>
    <rPh sb="247" eb="248">
      <t>スス</t>
    </rPh>
    <rPh sb="251" eb="253">
      <t>ドウジ</t>
    </rPh>
    <rPh sb="255" eb="257">
      <t>シセツ</t>
    </rPh>
    <rPh sb="258" eb="261">
      <t>ロウキュウカ</t>
    </rPh>
    <rPh sb="264" eb="266">
      <t>カイチク</t>
    </rPh>
    <rPh sb="267" eb="269">
      <t>コウシン</t>
    </rPh>
    <rPh sb="270" eb="272">
      <t>ジッシ</t>
    </rPh>
    <rPh sb="278" eb="279">
      <t>タカ</t>
    </rPh>
    <rPh sb="280" eb="282">
      <t>スイジュン</t>
    </rPh>
    <rPh sb="290" eb="291">
      <t>ヒ</t>
    </rPh>
    <rPh sb="292" eb="293">
      <t>ツヅ</t>
    </rPh>
    <rPh sb="295" eb="298">
      <t>ケイカクテキ</t>
    </rPh>
    <rPh sb="299" eb="301">
      <t>セイビ</t>
    </rPh>
    <rPh sb="302" eb="303">
      <t>スス</t>
    </rPh>
    <rPh sb="307" eb="309">
      <t>キギョウ</t>
    </rPh>
    <rPh sb="309" eb="310">
      <t>サイ</t>
    </rPh>
    <rPh sb="310" eb="312">
      <t>ザンダカ</t>
    </rPh>
    <rPh sb="313" eb="315">
      <t>サクゲン</t>
    </rPh>
    <rPh sb="316" eb="317">
      <t>ト</t>
    </rPh>
    <rPh sb="318" eb="319">
      <t>ク</t>
    </rPh>
    <rPh sb="320" eb="322">
      <t>ヒツヨウ</t>
    </rPh>
    <rPh sb="329" eb="331">
      <t>ケイヒ</t>
    </rPh>
    <rPh sb="331" eb="333">
      <t>カイシュウ</t>
    </rPh>
    <rPh sb="333" eb="334">
      <t>リツ</t>
    </rPh>
    <rPh sb="336" eb="338">
      <t>フキュウ</t>
    </rPh>
    <rPh sb="338" eb="339">
      <t>リツ</t>
    </rPh>
    <rPh sb="340" eb="343">
      <t>スイセンカ</t>
    </rPh>
    <rPh sb="343" eb="344">
      <t>リツ</t>
    </rPh>
    <rPh sb="345" eb="347">
      <t>コウジョウ</t>
    </rPh>
    <rPh sb="348" eb="349">
      <t>ツト</t>
    </rPh>
    <rPh sb="351" eb="354">
      <t>シヨウリョウ</t>
    </rPh>
    <rPh sb="354" eb="356">
      <t>シュウニュウ</t>
    </rPh>
    <rPh sb="357" eb="359">
      <t>ゾウシュウ</t>
    </rPh>
    <rPh sb="360" eb="361">
      <t>ハカ</t>
    </rPh>
    <rPh sb="367" eb="369">
      <t>ジンコウ</t>
    </rPh>
    <rPh sb="369" eb="371">
      <t>ゲンショウ</t>
    </rPh>
    <rPh sb="372" eb="374">
      <t>セッスイ</t>
    </rPh>
    <rPh sb="374" eb="376">
      <t>イシキ</t>
    </rPh>
    <rPh sb="377" eb="378">
      <t>タカ</t>
    </rPh>
    <rPh sb="384" eb="387">
      <t>シヨウリョウ</t>
    </rPh>
    <rPh sb="387" eb="389">
      <t>シュウニュウ</t>
    </rPh>
    <rPh sb="390" eb="391">
      <t>ノ</t>
    </rPh>
    <rPh sb="393" eb="395">
      <t>ドンカ</t>
    </rPh>
    <rPh sb="397" eb="399">
      <t>イッポウ</t>
    </rPh>
    <rPh sb="400" eb="402">
      <t>オスイ</t>
    </rPh>
    <rPh sb="402" eb="404">
      <t>ショリ</t>
    </rPh>
    <rPh sb="404" eb="405">
      <t>ヒ</t>
    </rPh>
    <rPh sb="406" eb="408">
      <t>ゾウカ</t>
    </rPh>
    <rPh sb="408" eb="410">
      <t>ケイコウ</t>
    </rPh>
    <rPh sb="414" eb="416">
      <t>ルイジ</t>
    </rPh>
    <rPh sb="416" eb="418">
      <t>ダンタイ</t>
    </rPh>
    <rPh sb="419" eb="420">
      <t>ヒ</t>
    </rPh>
    <rPh sb="421" eb="422">
      <t>ヒク</t>
    </rPh>
    <rPh sb="423" eb="425">
      <t>スイジュン</t>
    </rPh>
    <rPh sb="429" eb="430">
      <t>ヒ</t>
    </rPh>
    <rPh sb="431" eb="432">
      <t>ツヅ</t>
    </rPh>
    <rPh sb="434" eb="436">
      <t>セツゾク</t>
    </rPh>
    <rPh sb="436" eb="437">
      <t>リツ</t>
    </rPh>
    <rPh sb="471" eb="474">
      <t>コウリツテキ</t>
    </rPh>
    <rPh sb="475" eb="477">
      <t>イジ</t>
    </rPh>
    <rPh sb="477" eb="479">
      <t>カンリ</t>
    </rPh>
    <rPh sb="480" eb="481">
      <t>ツト</t>
    </rPh>
    <rPh sb="483" eb="485">
      <t>カイシュウ</t>
    </rPh>
    <rPh sb="485" eb="486">
      <t>リツ</t>
    </rPh>
    <rPh sb="487" eb="489">
      <t>コウジョウ</t>
    </rPh>
    <rPh sb="497" eb="499">
      <t>オスイ</t>
    </rPh>
    <rPh sb="499" eb="501">
      <t>ショリ</t>
    </rPh>
    <rPh sb="501" eb="503">
      <t>ゲンカ</t>
    </rPh>
    <rPh sb="505" eb="507">
      <t>ルイジ</t>
    </rPh>
    <rPh sb="507" eb="509">
      <t>ダンタイ</t>
    </rPh>
    <rPh sb="510" eb="511">
      <t>ヒ</t>
    </rPh>
    <rPh sb="512" eb="513">
      <t>タカ</t>
    </rPh>
    <rPh sb="514" eb="516">
      <t>ヨウイン</t>
    </rPh>
    <rPh sb="519" eb="522">
      <t>ゲスイドウ</t>
    </rPh>
    <rPh sb="522" eb="524">
      <t>セイビ</t>
    </rPh>
    <rPh sb="524" eb="526">
      <t>クイキ</t>
    </rPh>
    <rPh sb="527" eb="529">
      <t>コウイキ</t>
    </rPh>
    <rPh sb="536" eb="538">
      <t>シホン</t>
    </rPh>
    <rPh sb="538" eb="539">
      <t>ヒ</t>
    </rPh>
    <rPh sb="540" eb="542">
      <t>コウガク</t>
    </rPh>
    <rPh sb="545" eb="547">
      <t>ケイコウ</t>
    </rPh>
    <rPh sb="551" eb="552">
      <t>カンガ</t>
    </rPh>
    <rPh sb="558" eb="560">
      <t>ヒヨウ</t>
    </rPh>
    <rPh sb="561" eb="564">
      <t>コウリツカ</t>
    </rPh>
    <rPh sb="580" eb="583">
      <t>スイセンカ</t>
    </rPh>
    <rPh sb="583" eb="584">
      <t>リツ</t>
    </rPh>
    <rPh sb="586" eb="588">
      <t>ルイジ</t>
    </rPh>
    <rPh sb="588" eb="590">
      <t>ダンタイ</t>
    </rPh>
    <rPh sb="591" eb="592">
      <t>ヒ</t>
    </rPh>
    <rPh sb="593" eb="594">
      <t>ヒク</t>
    </rPh>
    <rPh sb="600" eb="602">
      <t>セツゾク</t>
    </rPh>
    <rPh sb="602" eb="603">
      <t>リツ</t>
    </rPh>
    <rPh sb="603" eb="605">
      <t>コウジョウ</t>
    </rPh>
    <rPh sb="606" eb="609">
      <t>ジュウテンテキ</t>
    </rPh>
    <rPh sb="610" eb="611">
      <t>ト</t>
    </rPh>
    <rPh sb="612" eb="613">
      <t>ク</t>
    </rPh>
    <rPh sb="614" eb="617">
      <t>シヨウリョウ</t>
    </rPh>
    <rPh sb="617" eb="619">
      <t>シュウニュウ</t>
    </rPh>
    <rPh sb="620" eb="622">
      <t>カクホ</t>
    </rPh>
    <rPh sb="623" eb="6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</si>
</sst>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0.02</c:v>
                </c:pt>
                <c:pt idx="1">
                  <c:v>0.04</c:v>
                </c:pt>
                <c:pt idx="2">
                  <c:v>0.08</c:v>
                </c:pt>
                <c:pt idx="3">
                  <c:v>0.17</c:v>
                </c:pt>
                <c:pt idx="4">
                  <c:v>0.23</c:v>
                </c:pt>
              </c:numCache>
            </c:numRef>
          </c:val>
          <c:extLst xmlns:c16r2="http://schemas.microsoft.com/office/drawing/2015/06/chart">
            <c:ext xmlns:c16="http://schemas.microsoft.com/office/drawing/2014/chart" uri="{C3380CC4-5D6E-409C-BE32-E72D297353CC}">
              <c16:uniqueId val="{00000000-EBE6-4B3A-B24C-7ACC35A1A923}"/>
            </c:ext>
          </c:extLst>
        </c:ser>
        <c:dLbls>
          <c:showLegendKey val="0"/>
          <c:showVal val="0"/>
          <c:showCatName val="0"/>
          <c:showSerName val="0"/>
          <c:showPercent val="0"/>
          <c:showBubbleSize val="0"/>
        </c:dLbls>
        <c:gapWidth val="150"/>
        <c:axId val="113722496"/>
        <c:axId val="1137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EBE6-4B3A-B24C-7ACC35A1A923}"/>
            </c:ext>
          </c:extLst>
        </c:ser>
        <c:dLbls>
          <c:showLegendKey val="0"/>
          <c:showVal val="0"/>
          <c:showCatName val="0"/>
          <c:showSerName val="0"/>
          <c:showPercent val="0"/>
          <c:showBubbleSize val="0"/>
        </c:dLbls>
        <c:marker val="1"/>
        <c:smooth val="0"/>
        <c:axId val="113722496"/>
        <c:axId val="113724416"/>
      </c:lineChart>
      <c:dateAx>
        <c:axId val="113722496"/>
        <c:scaling>
          <c:orientation val="minMax"/>
        </c:scaling>
        <c:delete val="1"/>
        <c:axPos val="b"/>
        <c:numFmt formatCode="ge" sourceLinked="1"/>
        <c:majorTickMark val="none"/>
        <c:minorTickMark val="none"/>
        <c:tickLblPos val="none"/>
        <c:crossAx val="113724416"/>
        <c:crosses val="autoZero"/>
        <c:auto val="1"/>
        <c:lblOffset val="100"/>
        <c:baseTimeUnit val="years"/>
      </c:dateAx>
      <c:valAx>
        <c:axId val="1137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100.41</c:v>
                </c:pt>
                <c:pt idx="1">
                  <c:v>96.09</c:v>
                </c:pt>
                <c:pt idx="2">
                  <c:v>93.15</c:v>
                </c:pt>
                <c:pt idx="3">
                  <c:v>92.42</c:v>
                </c:pt>
                <c:pt idx="4">
                  <c:v>95.02</c:v>
                </c:pt>
              </c:numCache>
            </c:numRef>
          </c:val>
          <c:extLst xmlns:c16r2="http://schemas.microsoft.com/office/drawing/2015/06/chart">
            <c:ext xmlns:c16="http://schemas.microsoft.com/office/drawing/2014/chart" uri="{C3380CC4-5D6E-409C-BE32-E72D297353CC}">
              <c16:uniqueId val="{00000000-4079-4000-9108-57B4DB815480}"/>
            </c:ext>
          </c:extLst>
        </c:ser>
        <c:dLbls>
          <c:showLegendKey val="0"/>
          <c:showVal val="0"/>
          <c:showCatName val="0"/>
          <c:showSerName val="0"/>
          <c:showPercent val="0"/>
          <c:showBubbleSize val="0"/>
        </c:dLbls>
        <c:gapWidth val="150"/>
        <c:axId val="118412032"/>
        <c:axId val="11841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4079-4000-9108-57B4DB815480}"/>
            </c:ext>
          </c:extLst>
        </c:ser>
        <c:dLbls>
          <c:showLegendKey val="0"/>
          <c:showVal val="0"/>
          <c:showCatName val="0"/>
          <c:showSerName val="0"/>
          <c:showPercent val="0"/>
          <c:showBubbleSize val="0"/>
        </c:dLbls>
        <c:marker val="1"/>
        <c:smooth val="0"/>
        <c:axId val="118412032"/>
        <c:axId val="118413952"/>
      </c:lineChart>
      <c:dateAx>
        <c:axId val="118412032"/>
        <c:scaling>
          <c:orientation val="minMax"/>
        </c:scaling>
        <c:delete val="1"/>
        <c:axPos val="b"/>
        <c:numFmt formatCode="ge" sourceLinked="1"/>
        <c:majorTickMark val="none"/>
        <c:minorTickMark val="none"/>
        <c:tickLblPos val="none"/>
        <c:crossAx val="118413952"/>
        <c:crosses val="autoZero"/>
        <c:auto val="1"/>
        <c:lblOffset val="100"/>
        <c:baseTimeUnit val="years"/>
      </c:dateAx>
      <c:valAx>
        <c:axId val="1184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89.67</c:v>
                </c:pt>
                <c:pt idx="1">
                  <c:v>89.87</c:v>
                </c:pt>
                <c:pt idx="2">
                  <c:v>90.31</c:v>
                </c:pt>
                <c:pt idx="3">
                  <c:v>90.61</c:v>
                </c:pt>
                <c:pt idx="4">
                  <c:v>90.82</c:v>
                </c:pt>
              </c:numCache>
            </c:numRef>
          </c:val>
          <c:extLst xmlns:c16r2="http://schemas.microsoft.com/office/drawing/2015/06/chart">
            <c:ext xmlns:c16="http://schemas.microsoft.com/office/drawing/2014/chart" uri="{C3380CC4-5D6E-409C-BE32-E72D297353CC}">
              <c16:uniqueId val="{00000000-0A4C-4671-AF11-26F75D2C23AF}"/>
            </c:ext>
          </c:extLst>
        </c:ser>
        <c:dLbls>
          <c:showLegendKey val="0"/>
          <c:showVal val="0"/>
          <c:showCatName val="0"/>
          <c:showSerName val="0"/>
          <c:showPercent val="0"/>
          <c:showBubbleSize val="0"/>
        </c:dLbls>
        <c:gapWidth val="150"/>
        <c:axId val="118457472"/>
        <c:axId val="11845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0A4C-4671-AF11-26F75D2C23AF}"/>
            </c:ext>
          </c:extLst>
        </c:ser>
        <c:dLbls>
          <c:showLegendKey val="0"/>
          <c:showVal val="0"/>
          <c:showCatName val="0"/>
          <c:showSerName val="0"/>
          <c:showPercent val="0"/>
          <c:showBubbleSize val="0"/>
        </c:dLbls>
        <c:marker val="1"/>
        <c:smooth val="0"/>
        <c:axId val="118457472"/>
        <c:axId val="118459392"/>
      </c:lineChart>
      <c:dateAx>
        <c:axId val="118457472"/>
        <c:scaling>
          <c:orientation val="minMax"/>
        </c:scaling>
        <c:delete val="1"/>
        <c:axPos val="b"/>
        <c:numFmt formatCode="ge" sourceLinked="1"/>
        <c:majorTickMark val="none"/>
        <c:minorTickMark val="none"/>
        <c:tickLblPos val="none"/>
        <c:crossAx val="118459392"/>
        <c:crosses val="autoZero"/>
        <c:auto val="1"/>
        <c:lblOffset val="100"/>
        <c:baseTimeUnit val="years"/>
      </c:dateAx>
      <c:valAx>
        <c:axId val="1184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102.71</c:v>
                </c:pt>
                <c:pt idx="1">
                  <c:v>101.04</c:v>
                </c:pt>
                <c:pt idx="2">
                  <c:v>104.08</c:v>
                </c:pt>
                <c:pt idx="3">
                  <c:v>107.84</c:v>
                </c:pt>
                <c:pt idx="4">
                  <c:v>107.42</c:v>
                </c:pt>
              </c:numCache>
            </c:numRef>
          </c:val>
          <c:extLst xmlns:c16r2="http://schemas.microsoft.com/office/drawing/2015/06/chart">
            <c:ext xmlns:c16="http://schemas.microsoft.com/office/drawing/2014/chart" uri="{C3380CC4-5D6E-409C-BE32-E72D297353CC}">
              <c16:uniqueId val="{00000000-630A-4989-9E63-CB6874259046}"/>
            </c:ext>
          </c:extLst>
        </c:ser>
        <c:dLbls>
          <c:showLegendKey val="0"/>
          <c:showVal val="0"/>
          <c:showCatName val="0"/>
          <c:showSerName val="0"/>
          <c:showPercent val="0"/>
          <c:showBubbleSize val="0"/>
        </c:dLbls>
        <c:gapWidth val="150"/>
        <c:axId val="113755648"/>
        <c:axId val="1137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630A-4989-9E63-CB6874259046}"/>
            </c:ext>
          </c:extLst>
        </c:ser>
        <c:dLbls>
          <c:showLegendKey val="0"/>
          <c:showVal val="0"/>
          <c:showCatName val="0"/>
          <c:showSerName val="0"/>
          <c:showPercent val="0"/>
          <c:showBubbleSize val="0"/>
        </c:dLbls>
        <c:marker val="1"/>
        <c:smooth val="0"/>
        <c:axId val="113755648"/>
        <c:axId val="113757568"/>
      </c:lineChart>
      <c:dateAx>
        <c:axId val="113755648"/>
        <c:scaling>
          <c:orientation val="minMax"/>
        </c:scaling>
        <c:delete val="1"/>
        <c:axPos val="b"/>
        <c:numFmt formatCode="ge" sourceLinked="1"/>
        <c:majorTickMark val="none"/>
        <c:minorTickMark val="none"/>
        <c:tickLblPos val="none"/>
        <c:crossAx val="113757568"/>
        <c:crosses val="autoZero"/>
        <c:auto val="1"/>
        <c:lblOffset val="100"/>
        <c:baseTimeUnit val="years"/>
      </c:dateAx>
      <c:valAx>
        <c:axId val="113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11.67</c:v>
                </c:pt>
                <c:pt idx="1">
                  <c:v>21.2</c:v>
                </c:pt>
                <c:pt idx="2">
                  <c:v>23.25</c:v>
                </c:pt>
                <c:pt idx="3">
                  <c:v>25.11</c:v>
                </c:pt>
                <c:pt idx="4">
                  <c:v>27.03</c:v>
                </c:pt>
              </c:numCache>
            </c:numRef>
          </c:val>
          <c:extLst xmlns:c16r2="http://schemas.microsoft.com/office/drawing/2015/06/chart">
            <c:ext xmlns:c16="http://schemas.microsoft.com/office/drawing/2014/chart" uri="{C3380CC4-5D6E-409C-BE32-E72D297353CC}">
              <c16:uniqueId val="{00000000-32CB-4ABD-AB79-E02FE09DD997}"/>
            </c:ext>
          </c:extLst>
        </c:ser>
        <c:dLbls>
          <c:showLegendKey val="0"/>
          <c:showVal val="0"/>
          <c:showCatName val="0"/>
          <c:showSerName val="0"/>
          <c:showPercent val="0"/>
          <c:showBubbleSize val="0"/>
        </c:dLbls>
        <c:gapWidth val="150"/>
        <c:axId val="117929856"/>
        <c:axId val="11793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32CB-4ABD-AB79-E02FE09DD997}"/>
            </c:ext>
          </c:extLst>
        </c:ser>
        <c:dLbls>
          <c:showLegendKey val="0"/>
          <c:showVal val="0"/>
          <c:showCatName val="0"/>
          <c:showSerName val="0"/>
          <c:showPercent val="0"/>
          <c:showBubbleSize val="0"/>
        </c:dLbls>
        <c:marker val="1"/>
        <c:smooth val="0"/>
        <c:axId val="117929856"/>
        <c:axId val="117936128"/>
      </c:lineChart>
      <c:dateAx>
        <c:axId val="117929856"/>
        <c:scaling>
          <c:orientation val="minMax"/>
        </c:scaling>
        <c:delete val="1"/>
        <c:axPos val="b"/>
        <c:numFmt formatCode="ge" sourceLinked="1"/>
        <c:majorTickMark val="none"/>
        <c:minorTickMark val="none"/>
        <c:tickLblPos val="none"/>
        <c:crossAx val="117936128"/>
        <c:crosses val="autoZero"/>
        <c:auto val="1"/>
        <c:lblOffset val="100"/>
        <c:baseTimeUnit val="years"/>
      </c:dateAx>
      <c:valAx>
        <c:axId val="1179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1.06</c:v>
                </c:pt>
                <c:pt idx="1">
                  <c:v>1.05</c:v>
                </c:pt>
                <c:pt idx="2">
                  <c:v>1.03</c:v>
                </c:pt>
                <c:pt idx="3">
                  <c:v>1.07</c:v>
                </c:pt>
                <c:pt idx="4">
                  <c:v>1.72</c:v>
                </c:pt>
              </c:numCache>
            </c:numRef>
          </c:val>
          <c:extLst xmlns:c16r2="http://schemas.microsoft.com/office/drawing/2015/06/chart">
            <c:ext xmlns:c16="http://schemas.microsoft.com/office/drawing/2014/chart" uri="{C3380CC4-5D6E-409C-BE32-E72D297353CC}">
              <c16:uniqueId val="{00000000-C2E2-41AF-A3B2-629D65E0A8A9}"/>
            </c:ext>
          </c:extLst>
        </c:ser>
        <c:dLbls>
          <c:showLegendKey val="0"/>
          <c:showVal val="0"/>
          <c:showCatName val="0"/>
          <c:showSerName val="0"/>
          <c:showPercent val="0"/>
          <c:showBubbleSize val="0"/>
        </c:dLbls>
        <c:gapWidth val="150"/>
        <c:axId val="118169600"/>
        <c:axId val="1181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C2E2-41AF-A3B2-629D65E0A8A9}"/>
            </c:ext>
          </c:extLst>
        </c:ser>
        <c:dLbls>
          <c:showLegendKey val="0"/>
          <c:showVal val="0"/>
          <c:showCatName val="0"/>
          <c:showSerName val="0"/>
          <c:showPercent val="0"/>
          <c:showBubbleSize val="0"/>
        </c:dLbls>
        <c:marker val="1"/>
        <c:smooth val="0"/>
        <c:axId val="118169600"/>
        <c:axId val="118171520"/>
      </c:lineChart>
      <c:dateAx>
        <c:axId val="118169600"/>
        <c:scaling>
          <c:orientation val="minMax"/>
        </c:scaling>
        <c:delete val="1"/>
        <c:axPos val="b"/>
        <c:numFmt formatCode="ge" sourceLinked="1"/>
        <c:majorTickMark val="none"/>
        <c:minorTickMark val="none"/>
        <c:tickLblPos val="none"/>
        <c:crossAx val="118171520"/>
        <c:crosses val="autoZero"/>
        <c:auto val="1"/>
        <c:lblOffset val="100"/>
        <c:baseTimeUnit val="years"/>
      </c:dateAx>
      <c:valAx>
        <c:axId val="1181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A3-497E-95B5-5D7C7068E982}"/>
            </c:ext>
          </c:extLst>
        </c:ser>
        <c:dLbls>
          <c:showLegendKey val="0"/>
          <c:showVal val="0"/>
          <c:showCatName val="0"/>
          <c:showSerName val="0"/>
          <c:showPercent val="0"/>
          <c:showBubbleSize val="0"/>
        </c:dLbls>
        <c:gapWidth val="150"/>
        <c:axId val="118210944"/>
        <c:axId val="1182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6DA3-497E-95B5-5D7C7068E982}"/>
            </c:ext>
          </c:extLst>
        </c:ser>
        <c:dLbls>
          <c:showLegendKey val="0"/>
          <c:showVal val="0"/>
          <c:showCatName val="0"/>
          <c:showSerName val="0"/>
          <c:showPercent val="0"/>
          <c:showBubbleSize val="0"/>
        </c:dLbls>
        <c:marker val="1"/>
        <c:smooth val="0"/>
        <c:axId val="118210944"/>
        <c:axId val="118212864"/>
      </c:lineChart>
      <c:dateAx>
        <c:axId val="118210944"/>
        <c:scaling>
          <c:orientation val="minMax"/>
        </c:scaling>
        <c:delete val="1"/>
        <c:axPos val="b"/>
        <c:numFmt formatCode="ge" sourceLinked="1"/>
        <c:majorTickMark val="none"/>
        <c:minorTickMark val="none"/>
        <c:tickLblPos val="none"/>
        <c:crossAx val="118212864"/>
        <c:crosses val="autoZero"/>
        <c:auto val="1"/>
        <c:lblOffset val="100"/>
        <c:baseTimeUnit val="years"/>
      </c:dateAx>
      <c:valAx>
        <c:axId val="118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70.31</c:v>
                </c:pt>
                <c:pt idx="1">
                  <c:v>22.19</c:v>
                </c:pt>
                <c:pt idx="2">
                  <c:v>23.85</c:v>
                </c:pt>
                <c:pt idx="3">
                  <c:v>20.83</c:v>
                </c:pt>
                <c:pt idx="4">
                  <c:v>35.869999999999997</c:v>
                </c:pt>
              </c:numCache>
            </c:numRef>
          </c:val>
          <c:extLst xmlns:c16r2="http://schemas.microsoft.com/office/drawing/2015/06/chart">
            <c:ext xmlns:c16="http://schemas.microsoft.com/office/drawing/2014/chart" uri="{C3380CC4-5D6E-409C-BE32-E72D297353CC}">
              <c16:uniqueId val="{00000000-8695-4F3D-B554-7BEF4C2791F1}"/>
            </c:ext>
          </c:extLst>
        </c:ser>
        <c:dLbls>
          <c:showLegendKey val="0"/>
          <c:showVal val="0"/>
          <c:showCatName val="0"/>
          <c:showSerName val="0"/>
          <c:showPercent val="0"/>
          <c:showBubbleSize val="0"/>
        </c:dLbls>
        <c:gapWidth val="150"/>
        <c:axId val="118569984"/>
        <c:axId val="1185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8695-4F3D-B554-7BEF4C2791F1}"/>
            </c:ext>
          </c:extLst>
        </c:ser>
        <c:dLbls>
          <c:showLegendKey val="0"/>
          <c:showVal val="0"/>
          <c:showCatName val="0"/>
          <c:showSerName val="0"/>
          <c:showPercent val="0"/>
          <c:showBubbleSize val="0"/>
        </c:dLbls>
        <c:marker val="1"/>
        <c:smooth val="0"/>
        <c:axId val="118569984"/>
        <c:axId val="118584448"/>
      </c:lineChart>
      <c:dateAx>
        <c:axId val="118569984"/>
        <c:scaling>
          <c:orientation val="minMax"/>
        </c:scaling>
        <c:delete val="1"/>
        <c:axPos val="b"/>
        <c:numFmt formatCode="ge" sourceLinked="1"/>
        <c:majorTickMark val="none"/>
        <c:minorTickMark val="none"/>
        <c:tickLblPos val="none"/>
        <c:crossAx val="118584448"/>
        <c:crosses val="autoZero"/>
        <c:auto val="1"/>
        <c:lblOffset val="100"/>
        <c:baseTimeUnit val="years"/>
      </c:dateAx>
      <c:valAx>
        <c:axId val="118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1209.7</c:v>
                </c:pt>
                <c:pt idx="1">
                  <c:v>1180.3699999999999</c:v>
                </c:pt>
                <c:pt idx="2">
                  <c:v>1079.1600000000001</c:v>
                </c:pt>
                <c:pt idx="3">
                  <c:v>1034.9000000000001</c:v>
                </c:pt>
                <c:pt idx="4">
                  <c:v>1053.76</c:v>
                </c:pt>
              </c:numCache>
            </c:numRef>
          </c:val>
          <c:extLst xmlns:c16r2="http://schemas.microsoft.com/office/drawing/2015/06/chart">
            <c:ext xmlns:c16="http://schemas.microsoft.com/office/drawing/2014/chart" uri="{C3380CC4-5D6E-409C-BE32-E72D297353CC}">
              <c16:uniqueId val="{00000000-6E10-488E-8F33-ACF5D0CFF7CA}"/>
            </c:ext>
          </c:extLst>
        </c:ser>
        <c:dLbls>
          <c:showLegendKey val="0"/>
          <c:showVal val="0"/>
          <c:showCatName val="0"/>
          <c:showSerName val="0"/>
          <c:showPercent val="0"/>
          <c:showBubbleSize val="0"/>
        </c:dLbls>
        <c:gapWidth val="150"/>
        <c:axId val="118296960"/>
        <c:axId val="11829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6E10-488E-8F33-ACF5D0CFF7CA}"/>
            </c:ext>
          </c:extLst>
        </c:ser>
        <c:dLbls>
          <c:showLegendKey val="0"/>
          <c:showVal val="0"/>
          <c:showCatName val="0"/>
          <c:showSerName val="0"/>
          <c:showPercent val="0"/>
          <c:showBubbleSize val="0"/>
        </c:dLbls>
        <c:marker val="1"/>
        <c:smooth val="0"/>
        <c:axId val="118296960"/>
        <c:axId val="118298496"/>
      </c:lineChart>
      <c:dateAx>
        <c:axId val="118296960"/>
        <c:scaling>
          <c:orientation val="minMax"/>
        </c:scaling>
        <c:delete val="1"/>
        <c:axPos val="b"/>
        <c:numFmt formatCode="ge" sourceLinked="1"/>
        <c:majorTickMark val="none"/>
        <c:minorTickMark val="none"/>
        <c:tickLblPos val="none"/>
        <c:crossAx val="118298496"/>
        <c:crosses val="autoZero"/>
        <c:auto val="1"/>
        <c:lblOffset val="100"/>
        <c:baseTimeUnit val="years"/>
      </c:dateAx>
      <c:valAx>
        <c:axId val="1182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97.86</c:v>
                </c:pt>
                <c:pt idx="1">
                  <c:v>99.66</c:v>
                </c:pt>
                <c:pt idx="2">
                  <c:v>104.87</c:v>
                </c:pt>
                <c:pt idx="3">
                  <c:v>110.4</c:v>
                </c:pt>
                <c:pt idx="4">
                  <c:v>107.53</c:v>
                </c:pt>
              </c:numCache>
            </c:numRef>
          </c:val>
          <c:extLst xmlns:c16r2="http://schemas.microsoft.com/office/drawing/2015/06/chart">
            <c:ext xmlns:c16="http://schemas.microsoft.com/office/drawing/2014/chart" uri="{C3380CC4-5D6E-409C-BE32-E72D297353CC}">
              <c16:uniqueId val="{00000000-5FA5-4585-96C9-BFC4B90FF73F}"/>
            </c:ext>
          </c:extLst>
        </c:ser>
        <c:dLbls>
          <c:showLegendKey val="0"/>
          <c:showVal val="0"/>
          <c:showCatName val="0"/>
          <c:showSerName val="0"/>
          <c:showPercent val="0"/>
          <c:showBubbleSize val="0"/>
        </c:dLbls>
        <c:gapWidth val="150"/>
        <c:axId val="118329344"/>
        <c:axId val="1183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5FA5-4585-96C9-BFC4B90FF73F}"/>
            </c:ext>
          </c:extLst>
        </c:ser>
        <c:dLbls>
          <c:showLegendKey val="0"/>
          <c:showVal val="0"/>
          <c:showCatName val="0"/>
          <c:showSerName val="0"/>
          <c:showPercent val="0"/>
          <c:showBubbleSize val="0"/>
        </c:dLbls>
        <c:marker val="1"/>
        <c:smooth val="0"/>
        <c:axId val="118329344"/>
        <c:axId val="118331264"/>
      </c:lineChart>
      <c:dateAx>
        <c:axId val="118329344"/>
        <c:scaling>
          <c:orientation val="minMax"/>
        </c:scaling>
        <c:delete val="1"/>
        <c:axPos val="b"/>
        <c:numFmt formatCode="ge" sourceLinked="1"/>
        <c:majorTickMark val="none"/>
        <c:minorTickMark val="none"/>
        <c:tickLblPos val="none"/>
        <c:crossAx val="118331264"/>
        <c:crosses val="autoZero"/>
        <c:auto val="1"/>
        <c:lblOffset val="100"/>
        <c:baseTimeUnit val="years"/>
      </c:dateAx>
      <c:valAx>
        <c:axId val="1183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176.39</c:v>
                </c:pt>
                <c:pt idx="1">
                  <c:v>173.06</c:v>
                </c:pt>
                <c:pt idx="2">
                  <c:v>164.54</c:v>
                </c:pt>
                <c:pt idx="3">
                  <c:v>156.02000000000001</c:v>
                </c:pt>
                <c:pt idx="4">
                  <c:v>160.59</c:v>
                </c:pt>
              </c:numCache>
            </c:numRef>
          </c:val>
          <c:extLst xmlns:c16r2="http://schemas.microsoft.com/office/drawing/2015/06/chart">
            <c:ext xmlns:c16="http://schemas.microsoft.com/office/drawing/2014/chart" uri="{C3380CC4-5D6E-409C-BE32-E72D297353CC}">
              <c16:uniqueId val="{00000000-2C2D-4029-9E00-F903F05B9C14}"/>
            </c:ext>
          </c:extLst>
        </c:ser>
        <c:dLbls>
          <c:showLegendKey val="0"/>
          <c:showVal val="0"/>
          <c:showCatName val="0"/>
          <c:showSerName val="0"/>
          <c:showPercent val="0"/>
          <c:showBubbleSize val="0"/>
        </c:dLbls>
        <c:gapWidth val="150"/>
        <c:axId val="118374784"/>
        <c:axId val="1183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2C2D-4029-9E00-F903F05B9C14}"/>
            </c:ext>
          </c:extLst>
        </c:ser>
        <c:dLbls>
          <c:showLegendKey val="0"/>
          <c:showVal val="0"/>
          <c:showCatName val="0"/>
          <c:showSerName val="0"/>
          <c:showPercent val="0"/>
          <c:showBubbleSize val="0"/>
        </c:dLbls>
        <c:marker val="1"/>
        <c:smooth val="0"/>
        <c:axId val="118374784"/>
        <c:axId val="118376704"/>
      </c:lineChart>
      <c:dateAx>
        <c:axId val="118374784"/>
        <c:scaling>
          <c:orientation val="minMax"/>
        </c:scaling>
        <c:delete val="1"/>
        <c:axPos val="b"/>
        <c:numFmt formatCode="ge" sourceLinked="1"/>
        <c:majorTickMark val="none"/>
        <c:minorTickMark val="none"/>
        <c:tickLblPos val="none"/>
        <c:crossAx val="118376704"/>
        <c:crosses val="autoZero"/>
        <c:auto val="1"/>
        <c:lblOffset val="100"/>
        <c:baseTimeUnit val="years"/>
      </c:dateAx>
      <c:valAx>
        <c:axId val="1183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新潟市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796773</v>
      </c>
      <c r="AM8" s="50"/>
      <c r="AN8" s="50"/>
      <c r="AO8" s="50"/>
      <c r="AP8" s="50"/>
      <c r="AQ8" s="50"/>
      <c r="AR8" s="50"/>
      <c r="AS8" s="50"/>
      <c r="AT8" s="45">
        <f>データ!T6</f>
        <v>726.45</v>
      </c>
      <c r="AU8" s="45"/>
      <c r="AV8" s="45"/>
      <c r="AW8" s="45"/>
      <c r="AX8" s="45"/>
      <c r="AY8" s="45"/>
      <c r="AZ8" s="45"/>
      <c r="BA8" s="45"/>
      <c r="BB8" s="45">
        <f>データ!U6</f>
        <v>1096.8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44.59</v>
      </c>
      <c r="J10" s="45"/>
      <c r="K10" s="45"/>
      <c r="L10" s="45"/>
      <c r="M10" s="45"/>
      <c r="N10" s="45"/>
      <c r="O10" s="45"/>
      <c r="P10" s="45">
        <f>データ!P6</f>
        <v>82.54</v>
      </c>
      <c r="Q10" s="45"/>
      <c r="R10" s="45"/>
      <c r="S10" s="45"/>
      <c r="T10" s="45"/>
      <c r="U10" s="45"/>
      <c r="V10" s="45"/>
      <c r="W10" s="45">
        <f>データ!Q6</f>
        <v>62.93</v>
      </c>
      <c r="X10" s="45"/>
      <c r="Y10" s="45"/>
      <c r="Z10" s="45"/>
      <c r="AA10" s="45"/>
      <c r="AB10" s="45"/>
      <c r="AC10" s="45"/>
      <c r="AD10" s="50">
        <f>データ!R6</f>
        <v>2991</v>
      </c>
      <c r="AE10" s="50"/>
      <c r="AF10" s="50"/>
      <c r="AG10" s="50"/>
      <c r="AH10" s="50"/>
      <c r="AI10" s="50"/>
      <c r="AJ10" s="50"/>
      <c r="AK10" s="2"/>
      <c r="AL10" s="50">
        <f>データ!V6</f>
        <v>655471</v>
      </c>
      <c r="AM10" s="50"/>
      <c r="AN10" s="50"/>
      <c r="AO10" s="50"/>
      <c r="AP10" s="50"/>
      <c r="AQ10" s="50"/>
      <c r="AR10" s="50"/>
      <c r="AS10" s="50"/>
      <c r="AT10" s="45">
        <f>データ!W6</f>
        <v>117.58</v>
      </c>
      <c r="AU10" s="45"/>
      <c r="AV10" s="45"/>
      <c r="AW10" s="45"/>
      <c r="AX10" s="45"/>
      <c r="AY10" s="45"/>
      <c r="AZ10" s="45"/>
      <c r="BA10" s="45"/>
      <c r="BB10" s="45">
        <f>データ!X6</f>
        <v>5574.68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122</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120</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cRJverbNcY9q1vmFC29XiU2pc36Q06wbGh7BoBkUT3CkjY7CoQQZi1UpZZxEzNAiIhJ0PRBDZPy8QHUeQr22Gg==" saltValue="jMz5JoVTTndUfadp7Ktx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151009</v>
      </c>
      <c r="D6" s="33">
        <f t="shared" si="3"/>
        <v>46</v>
      </c>
      <c r="E6" s="33">
        <f t="shared" si="3"/>
        <v>17</v>
      </c>
      <c r="F6" s="33">
        <f t="shared" si="3"/>
        <v>1</v>
      </c>
      <c r="G6" s="33">
        <f t="shared" si="3"/>
        <v>0</v>
      </c>
      <c r="H6" s="33" t="str">
        <f t="shared" si="3"/>
        <v>新潟県　新潟市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44.59</v>
      </c>
      <c r="P6" s="34">
        <f t="shared" si="3"/>
        <v>82.54</v>
      </c>
      <c r="Q6" s="34">
        <f t="shared" si="3"/>
        <v>62.93</v>
      </c>
      <c r="R6" s="34">
        <f t="shared" si="3"/>
        <v>2991</v>
      </c>
      <c r="S6" s="34">
        <f t="shared" si="3"/>
        <v>796773</v>
      </c>
      <c r="T6" s="34">
        <f t="shared" si="3"/>
        <v>726.45</v>
      </c>
      <c r="U6" s="34">
        <f t="shared" si="3"/>
        <v>1096.8</v>
      </c>
      <c r="V6" s="34">
        <f t="shared" si="3"/>
        <v>655471</v>
      </c>
      <c r="W6" s="34">
        <f t="shared" si="3"/>
        <v>117.58</v>
      </c>
      <c r="X6" s="34">
        <f t="shared" si="3"/>
        <v>5574.68</v>
      </c>
      <c r="Y6" s="35">
        <f>IF(Y7="",NA(),Y7)</f>
        <v>102.71</v>
      </c>
      <c r="Z6" s="35">
        <f t="shared" ref="Z6:AH6" si="4">IF(Z7="",NA(),Z7)</f>
        <v>101.04</v>
      </c>
      <c r="AA6" s="35">
        <f t="shared" si="4"/>
        <v>104.08</v>
      </c>
      <c r="AB6" s="35">
        <f t="shared" si="4"/>
        <v>107.84</v>
      </c>
      <c r="AC6" s="35">
        <f t="shared" si="4"/>
        <v>107.42</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70.31</v>
      </c>
      <c r="AV6" s="35">
        <f t="shared" ref="AV6:BD6" si="6">IF(AV7="",NA(),AV7)</f>
        <v>22.19</v>
      </c>
      <c r="AW6" s="35">
        <f t="shared" si="6"/>
        <v>23.85</v>
      </c>
      <c r="AX6" s="35">
        <f t="shared" si="6"/>
        <v>20.83</v>
      </c>
      <c r="AY6" s="35">
        <f t="shared" si="6"/>
        <v>35.869999999999997</v>
      </c>
      <c r="AZ6" s="35">
        <f t="shared" si="6"/>
        <v>187.05</v>
      </c>
      <c r="BA6" s="35">
        <f t="shared" si="6"/>
        <v>55.68</v>
      </c>
      <c r="BB6" s="35">
        <f t="shared" si="6"/>
        <v>56.18</v>
      </c>
      <c r="BC6" s="35">
        <f t="shared" si="6"/>
        <v>59.45</v>
      </c>
      <c r="BD6" s="35">
        <f t="shared" si="6"/>
        <v>64.94</v>
      </c>
      <c r="BE6" s="34" t="str">
        <f>IF(BE7="","",IF(BE7="-","【-】","【"&amp;SUBSTITUTE(TEXT(BE7,"#,##0.00"),"-","△")&amp;"】"))</f>
        <v>【66.41】</v>
      </c>
      <c r="BF6" s="35">
        <f>IF(BF7="",NA(),BF7)</f>
        <v>1209.7</v>
      </c>
      <c r="BG6" s="35">
        <f t="shared" ref="BG6:BO6" si="7">IF(BG7="",NA(),BG7)</f>
        <v>1180.3699999999999</v>
      </c>
      <c r="BH6" s="35">
        <f t="shared" si="7"/>
        <v>1079.1600000000001</v>
      </c>
      <c r="BI6" s="35">
        <f t="shared" si="7"/>
        <v>1034.9000000000001</v>
      </c>
      <c r="BJ6" s="35">
        <f t="shared" si="7"/>
        <v>1053.76</v>
      </c>
      <c r="BK6" s="35">
        <f t="shared" si="7"/>
        <v>644.47</v>
      </c>
      <c r="BL6" s="35">
        <f t="shared" si="7"/>
        <v>627.59</v>
      </c>
      <c r="BM6" s="35">
        <f t="shared" si="7"/>
        <v>594.09</v>
      </c>
      <c r="BN6" s="35">
        <f t="shared" si="7"/>
        <v>576.02</v>
      </c>
      <c r="BO6" s="35">
        <f t="shared" si="7"/>
        <v>549.48</v>
      </c>
      <c r="BP6" s="34" t="str">
        <f>IF(BP7="","",IF(BP7="-","【-】","【"&amp;SUBSTITUTE(TEXT(BP7,"#,##0.00"),"-","△")&amp;"】"))</f>
        <v>【707.33】</v>
      </c>
      <c r="BQ6" s="35">
        <f>IF(BQ7="",NA(),BQ7)</f>
        <v>97.86</v>
      </c>
      <c r="BR6" s="35">
        <f t="shared" ref="BR6:BZ6" si="8">IF(BR7="",NA(),BR7)</f>
        <v>99.66</v>
      </c>
      <c r="BS6" s="35">
        <f t="shared" si="8"/>
        <v>104.87</v>
      </c>
      <c r="BT6" s="35">
        <f t="shared" si="8"/>
        <v>110.4</v>
      </c>
      <c r="BU6" s="35">
        <f t="shared" si="8"/>
        <v>107.53</v>
      </c>
      <c r="BV6" s="35">
        <f t="shared" si="8"/>
        <v>109.25</v>
      </c>
      <c r="BW6" s="35">
        <f t="shared" si="8"/>
        <v>113.93</v>
      </c>
      <c r="BX6" s="35">
        <f t="shared" si="8"/>
        <v>114.03</v>
      </c>
      <c r="BY6" s="35">
        <f t="shared" si="8"/>
        <v>113.34</v>
      </c>
      <c r="BZ6" s="35">
        <f t="shared" si="8"/>
        <v>113.83</v>
      </c>
      <c r="CA6" s="34" t="str">
        <f>IF(CA7="","",IF(CA7="-","【-】","【"&amp;SUBSTITUTE(TEXT(CA7,"#,##0.00"),"-","△")&amp;"】"))</f>
        <v>【101.26】</v>
      </c>
      <c r="CB6" s="35">
        <f>IF(CB7="",NA(),CB7)</f>
        <v>176.39</v>
      </c>
      <c r="CC6" s="35">
        <f t="shared" ref="CC6:CK6" si="9">IF(CC7="",NA(),CC7)</f>
        <v>173.06</v>
      </c>
      <c r="CD6" s="35">
        <f t="shared" si="9"/>
        <v>164.54</v>
      </c>
      <c r="CE6" s="35">
        <f t="shared" si="9"/>
        <v>156.02000000000001</v>
      </c>
      <c r="CF6" s="35">
        <f t="shared" si="9"/>
        <v>160.59</v>
      </c>
      <c r="CG6" s="35">
        <f t="shared" si="9"/>
        <v>121.96</v>
      </c>
      <c r="CH6" s="35">
        <f t="shared" si="9"/>
        <v>116.77</v>
      </c>
      <c r="CI6" s="35">
        <f t="shared" si="9"/>
        <v>116.93</v>
      </c>
      <c r="CJ6" s="35">
        <f t="shared" si="9"/>
        <v>117.4</v>
      </c>
      <c r="CK6" s="35">
        <f t="shared" si="9"/>
        <v>116.87</v>
      </c>
      <c r="CL6" s="34" t="str">
        <f>IF(CL7="","",IF(CL7="-","【-】","【"&amp;SUBSTITUTE(TEXT(CL7,"#,##0.00"),"-","△")&amp;"】"))</f>
        <v>【136.39】</v>
      </c>
      <c r="CM6" s="35">
        <f>IF(CM7="",NA(),CM7)</f>
        <v>100.41</v>
      </c>
      <c r="CN6" s="35">
        <f t="shared" ref="CN6:CV6" si="10">IF(CN7="",NA(),CN7)</f>
        <v>96.09</v>
      </c>
      <c r="CO6" s="35">
        <f t="shared" si="10"/>
        <v>93.15</v>
      </c>
      <c r="CP6" s="35">
        <f t="shared" si="10"/>
        <v>92.42</v>
      </c>
      <c r="CQ6" s="35">
        <f t="shared" si="10"/>
        <v>95.02</v>
      </c>
      <c r="CR6" s="35">
        <f t="shared" si="10"/>
        <v>59.8</v>
      </c>
      <c r="CS6" s="35">
        <f t="shared" si="10"/>
        <v>59.58</v>
      </c>
      <c r="CT6" s="35">
        <f t="shared" si="10"/>
        <v>58.79</v>
      </c>
      <c r="CU6" s="35">
        <f t="shared" si="10"/>
        <v>59.16</v>
      </c>
      <c r="CV6" s="35">
        <f t="shared" si="10"/>
        <v>59.44</v>
      </c>
      <c r="CW6" s="34" t="str">
        <f>IF(CW7="","",IF(CW7="-","【-】","【"&amp;SUBSTITUTE(TEXT(CW7,"#,##0.00"),"-","△")&amp;"】"))</f>
        <v>【60.13】</v>
      </c>
      <c r="CX6" s="35">
        <f>IF(CX7="",NA(),CX7)</f>
        <v>89.67</v>
      </c>
      <c r="CY6" s="35">
        <f t="shared" ref="CY6:DG6" si="11">IF(CY7="",NA(),CY7)</f>
        <v>89.87</v>
      </c>
      <c r="CZ6" s="35">
        <f t="shared" si="11"/>
        <v>90.31</v>
      </c>
      <c r="DA6" s="35">
        <f t="shared" si="11"/>
        <v>90.61</v>
      </c>
      <c r="DB6" s="35">
        <f t="shared" si="11"/>
        <v>90.82</v>
      </c>
      <c r="DC6" s="35">
        <f t="shared" si="11"/>
        <v>98.64</v>
      </c>
      <c r="DD6" s="35">
        <f t="shared" si="11"/>
        <v>98.71</v>
      </c>
      <c r="DE6" s="35">
        <f t="shared" si="11"/>
        <v>98.76</v>
      </c>
      <c r="DF6" s="35">
        <f t="shared" si="11"/>
        <v>98.86</v>
      </c>
      <c r="DG6" s="35">
        <f t="shared" si="11"/>
        <v>98.9</v>
      </c>
      <c r="DH6" s="34" t="str">
        <f>IF(DH7="","",IF(DH7="-","【-】","【"&amp;SUBSTITUTE(TEXT(DH7,"#,##0.00"),"-","△")&amp;"】"))</f>
        <v>【95.06】</v>
      </c>
      <c r="DI6" s="35">
        <f>IF(DI7="",NA(),DI7)</f>
        <v>11.67</v>
      </c>
      <c r="DJ6" s="35">
        <f t="shared" ref="DJ6:DR6" si="12">IF(DJ7="",NA(),DJ7)</f>
        <v>21.2</v>
      </c>
      <c r="DK6" s="35">
        <f t="shared" si="12"/>
        <v>23.25</v>
      </c>
      <c r="DL6" s="35">
        <f t="shared" si="12"/>
        <v>25.11</v>
      </c>
      <c r="DM6" s="35">
        <f t="shared" si="12"/>
        <v>27.03</v>
      </c>
      <c r="DN6" s="35">
        <f t="shared" si="12"/>
        <v>31.06</v>
      </c>
      <c r="DO6" s="35">
        <f t="shared" si="12"/>
        <v>42</v>
      </c>
      <c r="DP6" s="35">
        <f t="shared" si="12"/>
        <v>43.2</v>
      </c>
      <c r="DQ6" s="35">
        <f t="shared" si="12"/>
        <v>44.55</v>
      </c>
      <c r="DR6" s="35">
        <f t="shared" si="12"/>
        <v>45.79</v>
      </c>
      <c r="DS6" s="34" t="str">
        <f>IF(DS7="","",IF(DS7="-","【-】","【"&amp;SUBSTITUTE(TEXT(DS7,"#,##0.00"),"-","△")&amp;"】"))</f>
        <v>【38.13】</v>
      </c>
      <c r="DT6" s="35">
        <f>IF(DT7="",NA(),DT7)</f>
        <v>1.06</v>
      </c>
      <c r="DU6" s="35">
        <f t="shared" ref="DU6:EC6" si="13">IF(DU7="",NA(),DU7)</f>
        <v>1.05</v>
      </c>
      <c r="DV6" s="35">
        <f t="shared" si="13"/>
        <v>1.03</v>
      </c>
      <c r="DW6" s="35">
        <f t="shared" si="13"/>
        <v>1.07</v>
      </c>
      <c r="DX6" s="35">
        <f t="shared" si="13"/>
        <v>1.72</v>
      </c>
      <c r="DY6" s="35">
        <f t="shared" si="13"/>
        <v>6.43</v>
      </c>
      <c r="DZ6" s="35">
        <f t="shared" si="13"/>
        <v>6.95</v>
      </c>
      <c r="EA6" s="35">
        <f t="shared" si="13"/>
        <v>7.39</v>
      </c>
      <c r="EB6" s="35">
        <f t="shared" si="13"/>
        <v>8.25</v>
      </c>
      <c r="EC6" s="35">
        <f t="shared" si="13"/>
        <v>9</v>
      </c>
      <c r="ED6" s="34" t="str">
        <f>IF(ED7="","",IF(ED7="-","【-】","【"&amp;SUBSTITUTE(TEXT(ED7,"#,##0.00"),"-","△")&amp;"】"))</f>
        <v>【5.37】</v>
      </c>
      <c r="EE6" s="35">
        <f>IF(EE7="",NA(),EE7)</f>
        <v>0.02</v>
      </c>
      <c r="EF6" s="35">
        <f t="shared" ref="EF6:EN6" si="14">IF(EF7="",NA(),EF7)</f>
        <v>0.04</v>
      </c>
      <c r="EG6" s="35">
        <f t="shared" si="14"/>
        <v>0.08</v>
      </c>
      <c r="EH6" s="35">
        <f t="shared" si="14"/>
        <v>0.17</v>
      </c>
      <c r="EI6" s="35">
        <f t="shared" si="14"/>
        <v>0.23</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151009</v>
      </c>
      <c r="D7" s="37">
        <v>46</v>
      </c>
      <c r="E7" s="37">
        <v>17</v>
      </c>
      <c r="F7" s="37">
        <v>1</v>
      </c>
      <c r="G7" s="37">
        <v>0</v>
      </c>
      <c r="H7" s="37" t="s">
        <v>108</v>
      </c>
      <c r="I7" s="37" t="s">
        <v>109</v>
      </c>
      <c r="J7" s="37" t="s">
        <v>110</v>
      </c>
      <c r="K7" s="37" t="s">
        <v>111</v>
      </c>
      <c r="L7" s="37" t="s">
        <v>112</v>
      </c>
      <c r="M7" s="37" t="s">
        <v>113</v>
      </c>
      <c r="N7" s="38" t="s">
        <v>114</v>
      </c>
      <c r="O7" s="38">
        <v>44.59</v>
      </c>
      <c r="P7" s="38">
        <v>82.54</v>
      </c>
      <c r="Q7" s="38">
        <v>62.93</v>
      </c>
      <c r="R7" s="38">
        <v>2991</v>
      </c>
      <c r="S7" s="38">
        <v>796773</v>
      </c>
      <c r="T7" s="38">
        <v>726.45</v>
      </c>
      <c r="U7" s="38">
        <v>1096.8</v>
      </c>
      <c r="V7" s="38">
        <v>655471</v>
      </c>
      <c r="W7" s="38">
        <v>117.58</v>
      </c>
      <c r="X7" s="38">
        <v>5574.68</v>
      </c>
      <c r="Y7" s="38">
        <v>102.71</v>
      </c>
      <c r="Z7" s="38">
        <v>101.04</v>
      </c>
      <c r="AA7" s="38">
        <v>104.08</v>
      </c>
      <c r="AB7" s="38">
        <v>107.84</v>
      </c>
      <c r="AC7" s="38">
        <v>107.42</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70.31</v>
      </c>
      <c r="AV7" s="38">
        <v>22.19</v>
      </c>
      <c r="AW7" s="38">
        <v>23.85</v>
      </c>
      <c r="AX7" s="38">
        <v>20.83</v>
      </c>
      <c r="AY7" s="38">
        <v>35.869999999999997</v>
      </c>
      <c r="AZ7" s="38">
        <v>187.05</v>
      </c>
      <c r="BA7" s="38">
        <v>55.68</v>
      </c>
      <c r="BB7" s="38">
        <v>56.18</v>
      </c>
      <c r="BC7" s="38">
        <v>59.45</v>
      </c>
      <c r="BD7" s="38">
        <v>64.94</v>
      </c>
      <c r="BE7" s="38">
        <v>66.41</v>
      </c>
      <c r="BF7" s="38">
        <v>1209.7</v>
      </c>
      <c r="BG7" s="38">
        <v>1180.3699999999999</v>
      </c>
      <c r="BH7" s="38">
        <v>1079.1600000000001</v>
      </c>
      <c r="BI7" s="38">
        <v>1034.9000000000001</v>
      </c>
      <c r="BJ7" s="38">
        <v>1053.76</v>
      </c>
      <c r="BK7" s="38">
        <v>644.47</v>
      </c>
      <c r="BL7" s="38">
        <v>627.59</v>
      </c>
      <c r="BM7" s="38">
        <v>594.09</v>
      </c>
      <c r="BN7" s="38">
        <v>576.02</v>
      </c>
      <c r="BO7" s="38">
        <v>549.48</v>
      </c>
      <c r="BP7" s="38">
        <v>707.33</v>
      </c>
      <c r="BQ7" s="38">
        <v>97.86</v>
      </c>
      <c r="BR7" s="38">
        <v>99.66</v>
      </c>
      <c r="BS7" s="38">
        <v>104.87</v>
      </c>
      <c r="BT7" s="38">
        <v>110.4</v>
      </c>
      <c r="BU7" s="38">
        <v>107.53</v>
      </c>
      <c r="BV7" s="38">
        <v>109.25</v>
      </c>
      <c r="BW7" s="38">
        <v>113.93</v>
      </c>
      <c r="BX7" s="38">
        <v>114.03</v>
      </c>
      <c r="BY7" s="38">
        <v>113.34</v>
      </c>
      <c r="BZ7" s="38">
        <v>113.83</v>
      </c>
      <c r="CA7" s="38">
        <v>101.26</v>
      </c>
      <c r="CB7" s="38">
        <v>176.39</v>
      </c>
      <c r="CC7" s="38">
        <v>173.06</v>
      </c>
      <c r="CD7" s="38">
        <v>164.54</v>
      </c>
      <c r="CE7" s="38">
        <v>156.02000000000001</v>
      </c>
      <c r="CF7" s="38">
        <v>160.59</v>
      </c>
      <c r="CG7" s="38">
        <v>121.96</v>
      </c>
      <c r="CH7" s="38">
        <v>116.77</v>
      </c>
      <c r="CI7" s="38">
        <v>116.93</v>
      </c>
      <c r="CJ7" s="38">
        <v>117.4</v>
      </c>
      <c r="CK7" s="38">
        <v>116.87</v>
      </c>
      <c r="CL7" s="38">
        <v>136.38999999999999</v>
      </c>
      <c r="CM7" s="38">
        <v>100.41</v>
      </c>
      <c r="CN7" s="38">
        <v>96.09</v>
      </c>
      <c r="CO7" s="38">
        <v>93.15</v>
      </c>
      <c r="CP7" s="38">
        <v>92.42</v>
      </c>
      <c r="CQ7" s="38">
        <v>95.02</v>
      </c>
      <c r="CR7" s="38">
        <v>59.8</v>
      </c>
      <c r="CS7" s="38">
        <v>59.58</v>
      </c>
      <c r="CT7" s="38">
        <v>58.79</v>
      </c>
      <c r="CU7" s="38">
        <v>59.16</v>
      </c>
      <c r="CV7" s="38">
        <v>59.44</v>
      </c>
      <c r="CW7" s="38">
        <v>60.13</v>
      </c>
      <c r="CX7" s="38">
        <v>89.67</v>
      </c>
      <c r="CY7" s="38">
        <v>89.87</v>
      </c>
      <c r="CZ7" s="38">
        <v>90.31</v>
      </c>
      <c r="DA7" s="38">
        <v>90.61</v>
      </c>
      <c r="DB7" s="38">
        <v>90.82</v>
      </c>
      <c r="DC7" s="38">
        <v>98.64</v>
      </c>
      <c r="DD7" s="38">
        <v>98.71</v>
      </c>
      <c r="DE7" s="38">
        <v>98.76</v>
      </c>
      <c r="DF7" s="38">
        <v>98.86</v>
      </c>
      <c r="DG7" s="38">
        <v>98.9</v>
      </c>
      <c r="DH7" s="38">
        <v>95.06</v>
      </c>
      <c r="DI7" s="38">
        <v>11.67</v>
      </c>
      <c r="DJ7" s="38">
        <v>21.2</v>
      </c>
      <c r="DK7" s="38">
        <v>23.25</v>
      </c>
      <c r="DL7" s="38">
        <v>25.11</v>
      </c>
      <c r="DM7" s="38">
        <v>27.03</v>
      </c>
      <c r="DN7" s="38">
        <v>31.06</v>
      </c>
      <c r="DO7" s="38">
        <v>42</v>
      </c>
      <c r="DP7" s="38">
        <v>43.2</v>
      </c>
      <c r="DQ7" s="38">
        <v>44.55</v>
      </c>
      <c r="DR7" s="38">
        <v>45.79</v>
      </c>
      <c r="DS7" s="38">
        <v>38.130000000000003</v>
      </c>
      <c r="DT7" s="38">
        <v>1.06</v>
      </c>
      <c r="DU7" s="38">
        <v>1.05</v>
      </c>
      <c r="DV7" s="38">
        <v>1.03</v>
      </c>
      <c r="DW7" s="38">
        <v>1.07</v>
      </c>
      <c r="DX7" s="38">
        <v>1.72</v>
      </c>
      <c r="DY7" s="38">
        <v>6.43</v>
      </c>
      <c r="DZ7" s="38">
        <v>6.95</v>
      </c>
      <c r="EA7" s="38">
        <v>7.39</v>
      </c>
      <c r="EB7" s="38">
        <v>8.25</v>
      </c>
      <c r="EC7" s="38">
        <v>9</v>
      </c>
      <c r="ED7" s="38">
        <v>5.37</v>
      </c>
      <c r="EE7" s="38">
        <v>0.02</v>
      </c>
      <c r="EF7" s="38">
        <v>0.04</v>
      </c>
      <c r="EG7" s="38">
        <v>0.08</v>
      </c>
      <c r="EH7" s="38">
        <v>0.17</v>
      </c>
      <c r="EI7" s="38">
        <v>0.23</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IT推進課</cp:lastModifiedBy>
  <cp:lastPrinted>2019-02-06T07:12:06Z</cp:lastPrinted>
  <dcterms:created xsi:type="dcterms:W3CDTF">2018-12-03T08:48:30Z</dcterms:created>
  <dcterms:modified xsi:type="dcterms:W3CDTF">2019-02-06T07:16:28Z</dcterms:modified>
  <cp:category/>
</cp:coreProperties>
</file>