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rH9L7MO6RZ49IVRCddATYMBb5T0qEVx3sJwnWqXJc2A9cLP0XqhXkSj6++n0G/rnIwTBe/g6ci/qQhM/2w7JA==" workbookSaltValue="yP5BT5fFHoJXTEWsFLJB9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<sst xmlns="http://schemas.openxmlformats.org/spreadsheetml/2006/main" count="235" uniqueCount="122">
  <si>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</si>
  <si>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</si>
  <si>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</si>
  <si>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</si>
  <si>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</si>
  <si>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</si>
  <si>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</si>
  <si>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</si>
  <si>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</si>
  <si>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</si>
  <si>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</si>
  <si>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</si>
  <si>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</si>
  <si>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</si>
  <si>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</si>
  <si>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</si>
  <si>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</si>
  <si>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</si>
  <si>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</si>
  <si>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</si>
  <si>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</si>
  <si>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</si>
  <si>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</si>
  <si>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</si>
  <si>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</si>
  <si>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</si>
  <si>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</si>
  <si>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</si>
  <si>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</si>
  <si>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</si>
  <si>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</si>
  <si>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</si>
  <si>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</si>
  <si>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</si>
  <si>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</si>
  <si>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</si>
  <si>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</si>
  <si>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</si>
  <si>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</si>
  <si>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</si>
  <si>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</si>
  <si>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</si>
  <si>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</si>
  <si>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</si>
  <si>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</si>
  <si>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</si>
  <si>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</si>
  <si>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</si>
  <si>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</si>
  <si>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</si>
  <si>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</si>
  <si>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</si>
  <si>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</si>
  <si>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</si>
  <si>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</si>
  <si>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</si>
  <si>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</si>
  <si>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</si>
  <si>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</si>
  <si>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</si>
  <si>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</si>
  <si>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</si>
  <si>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</si>
  <si>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</si>
  <si>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</si>
  <si>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</si>
  <si>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</si>
  <si>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</si>
  <si>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</si>
  <si>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</si>
  <si>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</si>
  <si>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</si>
  <si>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</si>
  <si>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</si>
  <si>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</si>
  <si>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</si>
  <si>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</si>
  <si>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</si>
  <si>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</si>
  <si>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</si>
  <si>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</si>
  <si>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</si>
  <si>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</si>
  <si>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</si>
  <si>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</si>
  <si>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</si>
  <si>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</si>
  <si>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</si>
  <si>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</si>
  <si>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</si>
  <si>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</si>
  <si>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</si>
  <si>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</si>
  <si>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</si>
  <si>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</si>
  <si>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</si>
  <si>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</si>
  <si>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</si>
  <si>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</si>
  <si>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</si>
  <si>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</si>
  <si>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</si>
  <si>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</si>
  <si>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</si>
  <si>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</si>
  <si>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</si>
  <si>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</si>
  <si>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</si>
  <si>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</si>
  <si>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</si>
  <si>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</si>
  <si>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</si>
  <si>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</si>
  <si>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</si>
  <si>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</si>
  <si>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</si>
  <si>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</si>
  <si>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</si>
  <si>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</si>
  <si>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 有形固定資産減価償却率</t>
    </r>
    <r>
      <rPr>
        <sz val="11"/>
        <color theme="1"/>
        <rFont val="ＭＳ ゴシック"/>
        <family val="3"/>
        <charset val="128"/>
      </rPr>
      <t xml:space="preserve">
　他事業と同様に施設の老朽化が進むことから，ストックマネジメントによる維持，改築・更新など適切な管理が必要となる。
　なお，類似団体に比し低い水準の要因としては，平成24年度に農業集落排水事業会計から下水道事業会計に統合した時点の資産残額により計上したため償却率は低い数値を示している。
</t>
    </r>
    <r>
      <rPr>
        <b/>
        <sz val="11"/>
        <color theme="1"/>
        <rFont val="ＭＳ ゴシック"/>
        <family val="3"/>
        <charset val="128"/>
      </rPr>
      <t>② 管渠老朽化率　③ 管渠改善率</t>
    </r>
    <r>
      <rPr>
        <sz val="11"/>
        <color theme="1"/>
        <rFont val="ＭＳ ゴシック"/>
        <family val="3"/>
        <charset val="128"/>
      </rPr>
      <t xml:space="preserve">
　昭和60年度に供用開始した事業のため，類似団体と比べ低い水準で推移しており，現時点では法定耐用年数を経過した管渠等はないが，今後老朽化が進むことから計画的な改築・更新が必要となる。</t>
    </r>
    <rPh sb="2" eb="4">
      <t>ユウケイ</t>
    </rPh>
    <rPh sb="4" eb="6">
      <t>コテイ</t>
    </rPh>
    <rPh sb="6" eb="8">
      <t>シサン</t>
    </rPh>
    <rPh sb="8" eb="10">
      <t>ゲンカ</t>
    </rPh>
    <rPh sb="10" eb="12">
      <t>ショウキャク</t>
    </rPh>
    <rPh sb="12" eb="13">
      <t>リツ</t>
    </rPh>
    <rPh sb="15" eb="16">
      <t>タ</t>
    </rPh>
    <rPh sb="16" eb="18">
      <t>ジギョウ</t>
    </rPh>
    <rPh sb="19" eb="21">
      <t>ドウヨウ</t>
    </rPh>
    <rPh sb="22" eb="24">
      <t>シセツ</t>
    </rPh>
    <rPh sb="25" eb="28">
      <t>ロウキュウカ</t>
    </rPh>
    <rPh sb="29" eb="30">
      <t>スス</t>
    </rPh>
    <rPh sb="49" eb="51">
      <t>イジ</t>
    </rPh>
    <rPh sb="52" eb="54">
      <t>カイチク</t>
    </rPh>
    <rPh sb="55" eb="57">
      <t>コウシン</t>
    </rPh>
    <rPh sb="59" eb="61">
      <t>テキセツ</t>
    </rPh>
    <rPh sb="62" eb="64">
      <t>カンリ</t>
    </rPh>
    <rPh sb="65" eb="67">
      <t>ヒツヨウ</t>
    </rPh>
    <rPh sb="76" eb="78">
      <t>ルイジ</t>
    </rPh>
    <rPh sb="78" eb="80">
      <t>ダンタイ</t>
    </rPh>
    <rPh sb="81" eb="82">
      <t>ヒ</t>
    </rPh>
    <rPh sb="83" eb="84">
      <t>ヒク</t>
    </rPh>
    <rPh sb="85" eb="87">
      <t>スイジュン</t>
    </rPh>
    <rPh sb="88" eb="90">
      <t>ヨウイン</t>
    </rPh>
    <rPh sb="95" eb="97">
      <t>ヘイセイ</t>
    </rPh>
    <rPh sb="99" eb="101">
      <t>ネンド</t>
    </rPh>
    <rPh sb="102" eb="104">
      <t>ノウギョウ</t>
    </rPh>
    <rPh sb="104" eb="106">
      <t>シュウラク</t>
    </rPh>
    <rPh sb="106" eb="108">
      <t>ハイスイ</t>
    </rPh>
    <rPh sb="108" eb="110">
      <t>ジギョウ</t>
    </rPh>
    <rPh sb="110" eb="112">
      <t>カイケイ</t>
    </rPh>
    <rPh sb="114" eb="117">
      <t>ゲスイドウ</t>
    </rPh>
    <rPh sb="117" eb="119">
      <t>ジギョウ</t>
    </rPh>
    <rPh sb="119" eb="121">
      <t>カイケイ</t>
    </rPh>
    <rPh sb="122" eb="124">
      <t>トウゴウ</t>
    </rPh>
    <rPh sb="126" eb="128">
      <t>ジテン</t>
    </rPh>
    <rPh sb="129" eb="131">
      <t>シサン</t>
    </rPh>
    <rPh sb="131" eb="133">
      <t>ザンガク</t>
    </rPh>
    <rPh sb="136" eb="138">
      <t>ケイジョウ</t>
    </rPh>
    <rPh sb="142" eb="144">
      <t>ショウキャク</t>
    </rPh>
    <rPh sb="144" eb="145">
      <t>リツ</t>
    </rPh>
    <rPh sb="146" eb="147">
      <t>ヒク</t>
    </rPh>
    <rPh sb="148" eb="150">
      <t>スウチ</t>
    </rPh>
    <rPh sb="151" eb="152">
      <t>シメ</t>
    </rPh>
    <rPh sb="160" eb="162">
      <t>カンキョ</t>
    </rPh>
    <rPh sb="162" eb="165">
      <t>ロウキュウカ</t>
    </rPh>
    <rPh sb="165" eb="166">
      <t>リツ</t>
    </rPh>
    <rPh sb="169" eb="171">
      <t>カンキョ</t>
    </rPh>
    <rPh sb="171" eb="173">
      <t>カイゼン</t>
    </rPh>
    <rPh sb="173" eb="174">
      <t>リツ</t>
    </rPh>
    <rPh sb="176" eb="178">
      <t>ショウワ</t>
    </rPh>
    <rPh sb="180" eb="182">
      <t>ネンド</t>
    </rPh>
    <rPh sb="183" eb="185">
      <t>キョウヨウ</t>
    </rPh>
    <rPh sb="185" eb="187">
      <t>カイシ</t>
    </rPh>
    <rPh sb="189" eb="191">
      <t>ジギョウ</t>
    </rPh>
    <rPh sb="195" eb="197">
      <t>ルイジ</t>
    </rPh>
    <rPh sb="197" eb="199">
      <t>ダンタイ</t>
    </rPh>
    <rPh sb="200" eb="201">
      <t>クラ</t>
    </rPh>
    <rPh sb="202" eb="203">
      <t>ヒク</t>
    </rPh>
    <rPh sb="204" eb="206">
      <t>スイジュン</t>
    </rPh>
    <rPh sb="207" eb="209">
      <t>スイイ</t>
    </rPh>
    <rPh sb="214" eb="217">
      <t>ゲンジテン</t>
    </rPh>
    <rPh sb="219" eb="221">
      <t>ホウテイ</t>
    </rPh>
    <rPh sb="221" eb="223">
      <t>タイヨウ</t>
    </rPh>
    <rPh sb="223" eb="225">
      <t>ネンスウ</t>
    </rPh>
    <rPh sb="226" eb="228">
      <t>ケイカ</t>
    </rPh>
    <rPh sb="230" eb="231">
      <t>カン</t>
    </rPh>
    <rPh sb="231" eb="232">
      <t>キョ</t>
    </rPh>
    <rPh sb="232" eb="233">
      <t>トウ</t>
    </rPh>
    <rPh sb="238" eb="240">
      <t>コンゴ</t>
    </rPh>
    <rPh sb="240" eb="243">
      <t>ロウキュウカ</t>
    </rPh>
    <rPh sb="244" eb="245">
      <t>スス</t>
    </rPh>
    <rPh sb="250" eb="253">
      <t>ケイカクテキ</t>
    </rPh>
    <rPh sb="254" eb="256">
      <t>カイチク</t>
    </rPh>
    <rPh sb="257" eb="259">
      <t>コウシン</t>
    </rPh>
    <rPh sb="260" eb="262">
      <t>ヒツヨウ</t>
    </rPh>
    <phoneticPr fontId="4"/>
  </si>
  <si>
    <t>　本事業は，昭和60年度に供用開始した事業を平成24年度に農業集落排水事業会計から下水道事業会計に整備済みの７地区を統合したものであり，平成29年度までに３地区を下水道へ編入し，残りの地区においても検討を進めていく必要がある。
　今後も，新たに策定する第二次新潟市下水道中期ビジョンに定めた下水道への早期編入の目標を達成するために，施設の機能診断や最適な整備構想の策定により施設の統廃合や下水道への編入を検討し，効率的な施設管理を実現する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ショウワ</t>
    </rPh>
    <rPh sb="10" eb="12">
      <t>ネンド</t>
    </rPh>
    <rPh sb="13" eb="15">
      <t>キョウヨウ</t>
    </rPh>
    <rPh sb="15" eb="17">
      <t>カイシ</t>
    </rPh>
    <rPh sb="19" eb="21">
      <t>ジギョウ</t>
    </rPh>
    <rPh sb="22" eb="24">
      <t>ヘイセイ</t>
    </rPh>
    <rPh sb="26" eb="28">
      <t>ネンド</t>
    </rPh>
    <rPh sb="29" eb="31">
      <t>ノウギョウ</t>
    </rPh>
    <rPh sb="31" eb="33">
      <t>シュウラク</t>
    </rPh>
    <rPh sb="33" eb="35">
      <t>ハイスイ</t>
    </rPh>
    <rPh sb="35" eb="37">
      <t>ジギョウ</t>
    </rPh>
    <rPh sb="37" eb="39">
      <t>カイケイ</t>
    </rPh>
    <rPh sb="41" eb="44">
      <t>ゲスイドウ</t>
    </rPh>
    <rPh sb="44" eb="46">
      <t>ジギョウ</t>
    </rPh>
    <rPh sb="46" eb="48">
      <t>カイケイ</t>
    </rPh>
    <rPh sb="49" eb="51">
      <t>セイビ</t>
    </rPh>
    <rPh sb="51" eb="52">
      <t>ズ</t>
    </rPh>
    <rPh sb="55" eb="57">
      <t>チク</t>
    </rPh>
    <rPh sb="58" eb="60">
      <t>トウゴウ</t>
    </rPh>
    <rPh sb="68" eb="70">
      <t>ヘイセイ</t>
    </rPh>
    <rPh sb="72" eb="74">
      <t>ネンド</t>
    </rPh>
    <rPh sb="78" eb="80">
      <t>チク</t>
    </rPh>
    <rPh sb="81" eb="84">
      <t>ゲスイドウ</t>
    </rPh>
    <rPh sb="85" eb="87">
      <t>ヘンニュウ</t>
    </rPh>
    <rPh sb="89" eb="90">
      <t>ノコ</t>
    </rPh>
    <rPh sb="92" eb="94">
      <t>チク</t>
    </rPh>
    <rPh sb="99" eb="101">
      <t>ケントウ</t>
    </rPh>
    <rPh sb="102" eb="103">
      <t>スス</t>
    </rPh>
    <rPh sb="107" eb="109">
      <t>ヒツヨウ</t>
    </rPh>
    <rPh sb="116" eb="118">
      <t>コンゴ</t>
    </rPh>
    <rPh sb="120" eb="121">
      <t>アラ</t>
    </rPh>
    <rPh sb="123" eb="125">
      <t>サクテイ</t>
    </rPh>
    <rPh sb="127" eb="128">
      <t>ダイ</t>
    </rPh>
    <rPh sb="128" eb="130">
      <t>ニジ</t>
    </rPh>
    <rPh sb="130" eb="133">
      <t>ニイガタシ</t>
    </rPh>
    <rPh sb="133" eb="136">
      <t>ゲスイドウ</t>
    </rPh>
    <rPh sb="136" eb="138">
      <t>チュウキ</t>
    </rPh>
    <rPh sb="143" eb="144">
      <t>サダ</t>
    </rPh>
    <rPh sb="146" eb="149">
      <t>ゲスイドウ</t>
    </rPh>
    <rPh sb="151" eb="153">
      <t>ソウキ</t>
    </rPh>
    <rPh sb="153" eb="155">
      <t>ヘンニュウ</t>
    </rPh>
    <rPh sb="156" eb="158">
      <t>モクヒョウ</t>
    </rPh>
    <rPh sb="159" eb="161">
      <t>タッセイ</t>
    </rPh>
    <rPh sb="167" eb="169">
      <t>シセツ</t>
    </rPh>
    <rPh sb="170" eb="172">
      <t>キノウ</t>
    </rPh>
    <rPh sb="172" eb="174">
      <t>シンダン</t>
    </rPh>
    <rPh sb="175" eb="177">
      <t>サイテキ</t>
    </rPh>
    <rPh sb="178" eb="180">
      <t>セイビ</t>
    </rPh>
    <rPh sb="180" eb="182">
      <t>コウソウ</t>
    </rPh>
    <rPh sb="183" eb="185">
      <t>サクテイ</t>
    </rPh>
    <rPh sb="188" eb="190">
      <t>シセツ</t>
    </rPh>
    <rPh sb="191" eb="194">
      <t>トウハイゴウ</t>
    </rPh>
    <rPh sb="195" eb="198">
      <t>ゲスイドウ</t>
    </rPh>
    <rPh sb="200" eb="202">
      <t>ヘンニュウ</t>
    </rPh>
    <rPh sb="203" eb="205">
      <t>ケントウ</t>
    </rPh>
    <rPh sb="207" eb="210">
      <t>コウリツテキ</t>
    </rPh>
    <rPh sb="211" eb="213">
      <t>シセツ</t>
    </rPh>
    <rPh sb="213" eb="215">
      <t>カンリ</t>
    </rPh>
    <rPh sb="216" eb="218">
      <t>ジツゲン</t>
    </rPh>
    <rPh sb="220" eb="222">
      <t>ヒツヨウ</t>
    </rPh>
    <rPh sb="232" eb="234">
      <t>ホンシ</t>
    </rPh>
    <rPh sb="235" eb="238">
      <t>ゲスイドウ</t>
    </rPh>
    <rPh sb="238" eb="240">
      <t>ジギョウ</t>
    </rPh>
    <rPh sb="246" eb="248">
      <t>コウキョウ</t>
    </rPh>
    <rPh sb="248" eb="251">
      <t>ゲスイドウ</t>
    </rPh>
    <rPh sb="252" eb="254">
      <t>トクテイ</t>
    </rPh>
    <rPh sb="254" eb="256">
      <t>カンキョウ</t>
    </rPh>
    <rPh sb="256" eb="258">
      <t>ホゼン</t>
    </rPh>
    <rPh sb="258" eb="260">
      <t>コウキョウ</t>
    </rPh>
    <rPh sb="260" eb="263">
      <t>ゲスイドウ</t>
    </rPh>
    <rPh sb="264" eb="266">
      <t>ノウギョウ</t>
    </rPh>
    <rPh sb="266" eb="268">
      <t>シュウラク</t>
    </rPh>
    <rPh sb="268" eb="270">
      <t>ハイスイ</t>
    </rPh>
    <rPh sb="271" eb="274">
      <t>ジョウカソウ</t>
    </rPh>
    <rPh sb="274" eb="276">
      <t>ジギョウ</t>
    </rPh>
    <rPh sb="277" eb="280">
      <t>イッタイテキ</t>
    </rPh>
    <rPh sb="281" eb="283">
      <t>セイビ</t>
    </rPh>
    <rPh sb="288" eb="291">
      <t>ソウゴウテキ</t>
    </rPh>
    <rPh sb="292" eb="294">
      <t>ブンセキ</t>
    </rPh>
    <rPh sb="295" eb="296">
      <t>オコナ</t>
    </rPh>
    <rPh sb="297" eb="299">
      <t>ヒツヨウ</t>
    </rPh>
    <phoneticPr fontId="4"/>
  </si>
  <si>
    <r>
      <rPr>
        <b/>
        <sz val="11"/>
        <color theme="1"/>
        <rFont val="ＭＳ ゴシック"/>
        <family val="3"/>
        <charset val="128"/>
      </rPr>
      <t>① 経常収支比率　⑤ 経費回収率
⑥ 汚水処理原価</t>
    </r>
    <r>
      <rPr>
        <sz val="11"/>
        <color theme="1"/>
        <rFont val="ＭＳ ゴシック"/>
        <family val="3"/>
        <charset val="128"/>
      </rPr>
      <t xml:space="preserve">
　資本費の公費負担対象経費の見直したたため，各指標数値が大きく増減している。
　汚水処理原価については，資本費の公費負担分算出内容を見直したことにより，大きく増加している。
　一方，経常収支比率，経費回収率については，経費見直しにより，前年度に比し低い数値となっており，引き続き効率的な汚水処理が行われるよう努める必要がある。
</t>
    </r>
    <r>
      <rPr>
        <b/>
        <sz val="11"/>
        <color theme="1"/>
        <rFont val="ＭＳ ゴシック"/>
        <family val="3"/>
        <charset val="128"/>
      </rPr>
      <t>③ 流動比率</t>
    </r>
    <r>
      <rPr>
        <sz val="11"/>
        <color theme="1"/>
        <rFont val="ＭＳ ゴシック"/>
        <family val="3"/>
        <charset val="128"/>
      </rPr>
      <t xml:space="preserve">
　類似団体に比し高い数値であり，短期的債務に対する支払能力を有していると言える。
</t>
    </r>
    <r>
      <rPr>
        <b/>
        <sz val="11"/>
        <color theme="1"/>
        <rFont val="ＭＳ ゴシック"/>
        <family val="3"/>
        <charset val="128"/>
      </rPr>
      <t xml:space="preserve">④ 企業債残高対事業規模比率
</t>
    </r>
    <r>
      <rPr>
        <sz val="11"/>
        <color theme="1"/>
        <rFont val="ＭＳ ゴシック"/>
        <family val="3"/>
        <charset val="128"/>
      </rPr>
      <t xml:space="preserve">　新規の大規模施設整備がない一方，企業債償還が進み減少傾向にあるが，未だ類似団体に比し高い水準にある。
</t>
    </r>
    <r>
      <rPr>
        <b/>
        <sz val="11"/>
        <color theme="1"/>
        <rFont val="ＭＳ ゴシック"/>
        <family val="3"/>
        <charset val="128"/>
      </rPr>
      <t>⑦ 施設利用率</t>
    </r>
    <r>
      <rPr>
        <sz val="11"/>
        <color theme="1"/>
        <rFont val="ＭＳ ゴシック"/>
        <family val="3"/>
        <charset val="128"/>
      </rPr>
      <t xml:space="preserve">
　類似団体と同水準にあるが，引き続き，下水道への編入を検討するなど，効率的な施設利用を考えていく必要がある。
</t>
    </r>
    <r>
      <rPr>
        <b/>
        <sz val="11"/>
        <color theme="1"/>
        <rFont val="ＭＳ ゴシック"/>
        <family val="3"/>
        <charset val="128"/>
      </rPr>
      <t>⑧ 水洗化率</t>
    </r>
    <r>
      <rPr>
        <sz val="11"/>
        <color theme="1"/>
        <rFont val="ＭＳ ゴシック"/>
        <family val="3"/>
        <charset val="128"/>
      </rPr>
      <t xml:space="preserve">
　使用料収入の確保，水質保全の観点から，引き続き，水洗化率向上について重点的に取り組む必要がある。
</t>
    </r>
    <rPh sb="2" eb="4">
      <t>ケイジョウ</t>
    </rPh>
    <rPh sb="4" eb="6">
      <t>シュウシ</t>
    </rPh>
    <rPh sb="6" eb="8">
      <t>ヒリツ</t>
    </rPh>
    <rPh sb="27" eb="29">
      <t>シホン</t>
    </rPh>
    <rPh sb="29" eb="30">
      <t>ヒ</t>
    </rPh>
    <rPh sb="31" eb="33">
      <t>コウヒ</t>
    </rPh>
    <rPh sb="33" eb="35">
      <t>フタン</t>
    </rPh>
    <rPh sb="35" eb="37">
      <t>タイショウ</t>
    </rPh>
    <rPh sb="37" eb="39">
      <t>ケイヒ</t>
    </rPh>
    <rPh sb="40" eb="42">
      <t>ミナオ</t>
    </rPh>
    <rPh sb="48" eb="49">
      <t>カク</t>
    </rPh>
    <rPh sb="49" eb="51">
      <t>シヒョウ</t>
    </rPh>
    <rPh sb="51" eb="53">
      <t>スウチ</t>
    </rPh>
    <rPh sb="54" eb="55">
      <t>オオ</t>
    </rPh>
    <rPh sb="57" eb="59">
      <t>ゾウゲン</t>
    </rPh>
    <rPh sb="66" eb="68">
      <t>オスイ</t>
    </rPh>
    <rPh sb="68" eb="70">
      <t>ショリ</t>
    </rPh>
    <rPh sb="70" eb="72">
      <t>ゲンカ</t>
    </rPh>
    <rPh sb="78" eb="80">
      <t>シホン</t>
    </rPh>
    <rPh sb="80" eb="81">
      <t>ヒ</t>
    </rPh>
    <rPh sb="82" eb="84">
      <t>コウヒ</t>
    </rPh>
    <rPh sb="84" eb="86">
      <t>フタン</t>
    </rPh>
    <rPh sb="86" eb="87">
      <t>ブン</t>
    </rPh>
    <rPh sb="87" eb="89">
      <t>サンシュツ</t>
    </rPh>
    <rPh sb="89" eb="91">
      <t>ナイヨウ</t>
    </rPh>
    <rPh sb="92" eb="94">
      <t>ミナオ</t>
    </rPh>
    <rPh sb="102" eb="103">
      <t>オオ</t>
    </rPh>
    <rPh sb="105" eb="107">
      <t>ゾウカ</t>
    </rPh>
    <rPh sb="114" eb="116">
      <t>イッポウ</t>
    </rPh>
    <rPh sb="117" eb="119">
      <t>ケイジョウ</t>
    </rPh>
    <rPh sb="119" eb="121">
      <t>シュウシ</t>
    </rPh>
    <rPh sb="121" eb="123">
      <t>ヒリツ</t>
    </rPh>
    <rPh sb="124" eb="126">
      <t>ケイヒ</t>
    </rPh>
    <rPh sb="126" eb="128">
      <t>カイシュウ</t>
    </rPh>
    <rPh sb="128" eb="129">
      <t>リツ</t>
    </rPh>
    <rPh sb="135" eb="137">
      <t>ケイヒ</t>
    </rPh>
    <rPh sb="137" eb="139">
      <t>ミナオ</t>
    </rPh>
    <rPh sb="144" eb="147">
      <t>ゼンネンド</t>
    </rPh>
    <rPh sb="148" eb="149">
      <t>ヒ</t>
    </rPh>
    <rPh sb="150" eb="151">
      <t>ヒク</t>
    </rPh>
    <rPh sb="152" eb="154">
      <t>スウチ</t>
    </rPh>
    <rPh sb="192" eb="194">
      <t>リュウドウ</t>
    </rPh>
    <rPh sb="194" eb="196">
      <t>ヒリツ</t>
    </rPh>
    <rPh sb="198" eb="200">
      <t>ルイジ</t>
    </rPh>
    <rPh sb="200" eb="202">
      <t>ダンタイ</t>
    </rPh>
    <rPh sb="203" eb="204">
      <t>ヒ</t>
    </rPh>
    <rPh sb="205" eb="206">
      <t>タカ</t>
    </rPh>
    <rPh sb="207" eb="209">
      <t>スウチ</t>
    </rPh>
    <rPh sb="213" eb="216">
      <t>タンキテキ</t>
    </rPh>
    <rPh sb="216" eb="218">
      <t>サイム</t>
    </rPh>
    <rPh sb="219" eb="220">
      <t>タイ</t>
    </rPh>
    <rPh sb="222" eb="224">
      <t>シハラ</t>
    </rPh>
    <rPh sb="224" eb="226">
      <t>ノウリョク</t>
    </rPh>
    <rPh sb="227" eb="228">
      <t>ユウ</t>
    </rPh>
    <rPh sb="233" eb="234">
      <t>イ</t>
    </rPh>
    <rPh sb="240" eb="242">
      <t>キギョウ</t>
    </rPh>
    <rPh sb="242" eb="243">
      <t>サイ</t>
    </rPh>
    <rPh sb="243" eb="245">
      <t>ザンダカ</t>
    </rPh>
    <rPh sb="245" eb="246">
      <t>タイ</t>
    </rPh>
    <rPh sb="246" eb="248">
      <t>ジギョウ</t>
    </rPh>
    <rPh sb="248" eb="250">
      <t>キボ</t>
    </rPh>
    <rPh sb="250" eb="252">
      <t>ヒリツ</t>
    </rPh>
    <rPh sb="254" eb="256">
      <t>シンキ</t>
    </rPh>
    <rPh sb="257" eb="260">
      <t>ダイキボ</t>
    </rPh>
    <rPh sb="260" eb="262">
      <t>シセツ</t>
    </rPh>
    <rPh sb="262" eb="264">
      <t>セイビ</t>
    </rPh>
    <rPh sb="267" eb="269">
      <t>イッポウ</t>
    </rPh>
    <rPh sb="270" eb="272">
      <t>キギョウ</t>
    </rPh>
    <rPh sb="272" eb="273">
      <t>サイ</t>
    </rPh>
    <rPh sb="273" eb="275">
      <t>ショウカン</t>
    </rPh>
    <rPh sb="276" eb="277">
      <t>スス</t>
    </rPh>
    <rPh sb="278" eb="280">
      <t>ゲンショウ</t>
    </rPh>
    <rPh sb="280" eb="282">
      <t>ケイコウ</t>
    </rPh>
    <rPh sb="287" eb="288">
      <t>イマ</t>
    </rPh>
    <rPh sb="298" eb="300">
      <t>スイジュン</t>
    </rPh>
    <rPh sb="307" eb="309">
      <t>シセツ</t>
    </rPh>
    <rPh sb="309" eb="312">
      <t>リヨウリツ</t>
    </rPh>
    <rPh sb="314" eb="316">
      <t>ルイジ</t>
    </rPh>
    <rPh sb="316" eb="318">
      <t>ダンタイ</t>
    </rPh>
    <rPh sb="319" eb="322">
      <t>ドウスイジュン</t>
    </rPh>
    <rPh sb="327" eb="328">
      <t>ヒ</t>
    </rPh>
    <rPh sb="329" eb="330">
      <t>ツヅ</t>
    </rPh>
    <rPh sb="332" eb="335">
      <t>ゲスイドウ</t>
    </rPh>
    <rPh sb="337" eb="339">
      <t>ヘンニュウ</t>
    </rPh>
    <rPh sb="340" eb="342">
      <t>ケントウ</t>
    </rPh>
    <rPh sb="347" eb="350">
      <t>コウリツテキ</t>
    </rPh>
    <rPh sb="351" eb="353">
      <t>シセツ</t>
    </rPh>
    <rPh sb="353" eb="355">
      <t>リヨウ</t>
    </rPh>
    <rPh sb="356" eb="357">
      <t>カンガ</t>
    </rPh>
    <rPh sb="361" eb="363">
      <t>ヒツヨウ</t>
    </rPh>
    <rPh sb="370" eb="373">
      <t>スイセンカ</t>
    </rPh>
    <rPh sb="373" eb="374">
      <t>リツ</t>
    </rPh>
    <rPh sb="376" eb="379">
      <t>シヨウリョウ</t>
    </rPh>
    <rPh sb="379" eb="381">
      <t>シュウニュウ</t>
    </rPh>
    <rPh sb="382" eb="384">
      <t>カクホ</t>
    </rPh>
    <rPh sb="385" eb="387">
      <t>スイシツ</t>
    </rPh>
    <rPh sb="387" eb="389">
      <t>ホゼン</t>
    </rPh>
    <rPh sb="390" eb="392">
      <t>カンテン</t>
    </rPh>
    <rPh sb="395" eb="396">
      <t>ヒ</t>
    </rPh>
    <rPh sb="397" eb="398">
      <t>ツヅ</t>
    </rPh>
    <rPh sb="400" eb="403">
      <t>スイセンカ</t>
    </rPh>
    <rPh sb="403" eb="404">
      <t>リツ</t>
    </rPh>
    <rPh sb="404" eb="406">
      <t>コウジョウ</t>
    </rPh>
    <rPh sb="410" eb="413">
      <t>ジュウテンテキ</t>
    </rPh>
    <rPh sb="414" eb="415">
      <t>ト</t>
    </rPh>
    <rPh sb="416" eb="417">
      <t>ク</t>
    </rPh>
    <rPh sb="418" eb="4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</si>
</sst>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42-4C2E-BF99-DF3CB576D8C6}"/>
            </c:ext>
          </c:extLst>
        </c:ser>
        <c:dLbls>
          <c:showLegendKey val="0"/>
          <c:showVal val="0"/>
          <c:showCatName val="0"/>
          <c:showSerName val="0"/>
          <c:showPercent val="0"/>
          <c:showBubbleSize val="0"/>
        </c:dLbls>
        <c:gapWidth val="150"/>
        <c:axId val="91266048"/>
        <c:axId val="912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CC42-4C2E-BF99-DF3CB576D8C6}"/>
            </c:ext>
          </c:extLst>
        </c:ser>
        <c:dLbls>
          <c:showLegendKey val="0"/>
          <c:showVal val="0"/>
          <c:showCatName val="0"/>
          <c:showSerName val="0"/>
          <c:showPercent val="0"/>
          <c:showBubbleSize val="0"/>
        </c:dLbls>
        <c:marker val="1"/>
        <c:smooth val="0"/>
        <c:axId val="91266048"/>
        <c:axId val="91268224"/>
      </c:lineChart>
      <c:dateAx>
        <c:axId val="91266048"/>
        <c:scaling>
          <c:orientation val="minMax"/>
        </c:scaling>
        <c:delete val="1"/>
        <c:axPos val="b"/>
        <c:numFmt formatCode="ge" sourceLinked="1"/>
        <c:majorTickMark val="none"/>
        <c:minorTickMark val="none"/>
        <c:tickLblPos val="none"/>
        <c:crossAx val="91268224"/>
        <c:crosses val="autoZero"/>
        <c:auto val="1"/>
        <c:lblOffset val="100"/>
        <c:baseTimeUnit val="years"/>
      </c:dateAx>
      <c:valAx>
        <c:axId val="912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80.989999999999995</c:v>
                </c:pt>
                <c:pt idx="1">
                  <c:v>79.709999999999994</c:v>
                </c:pt>
                <c:pt idx="2">
                  <c:v>74.489999999999995</c:v>
                </c:pt>
                <c:pt idx="3">
                  <c:v>68.8</c:v>
                </c:pt>
                <c:pt idx="4">
                  <c:v>75.239999999999995</c:v>
                </c:pt>
              </c:numCache>
            </c:numRef>
          </c:val>
          <c:extLst xmlns:c16r2="http://schemas.microsoft.com/office/drawing/2015/06/chart">
            <c:ext xmlns:c16="http://schemas.microsoft.com/office/drawing/2014/chart" uri="{C3380CC4-5D6E-409C-BE32-E72D297353CC}">
              <c16:uniqueId val="{00000000-A061-4318-A4C3-01D5BF791B98}"/>
            </c:ext>
          </c:extLst>
        </c:ser>
        <c:dLbls>
          <c:showLegendKey val="0"/>
          <c:showVal val="0"/>
          <c:showCatName val="0"/>
          <c:showSerName val="0"/>
          <c:showPercent val="0"/>
          <c:showBubbleSize val="0"/>
        </c:dLbls>
        <c:gapWidth val="150"/>
        <c:axId val="94116480"/>
        <c:axId val="941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A061-4318-A4C3-01D5BF791B98}"/>
            </c:ext>
          </c:extLst>
        </c:ser>
        <c:dLbls>
          <c:showLegendKey val="0"/>
          <c:showVal val="0"/>
          <c:showCatName val="0"/>
          <c:showSerName val="0"/>
          <c:showPercent val="0"/>
          <c:showBubbleSize val="0"/>
        </c:dLbls>
        <c:marker val="1"/>
        <c:smooth val="0"/>
        <c:axId val="94116480"/>
        <c:axId val="94122752"/>
      </c:lineChart>
      <c:dateAx>
        <c:axId val="94116480"/>
        <c:scaling>
          <c:orientation val="minMax"/>
        </c:scaling>
        <c:delete val="1"/>
        <c:axPos val="b"/>
        <c:numFmt formatCode="ge" sourceLinked="1"/>
        <c:majorTickMark val="none"/>
        <c:minorTickMark val="none"/>
        <c:tickLblPos val="none"/>
        <c:crossAx val="94122752"/>
        <c:crosses val="autoZero"/>
        <c:auto val="1"/>
        <c:lblOffset val="100"/>
        <c:baseTimeUnit val="years"/>
      </c:dateAx>
      <c:valAx>
        <c:axId val="941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83.59</c:v>
                </c:pt>
                <c:pt idx="1">
                  <c:v>83.77</c:v>
                </c:pt>
                <c:pt idx="2">
                  <c:v>82.4</c:v>
                </c:pt>
                <c:pt idx="3">
                  <c:v>90.29</c:v>
                </c:pt>
                <c:pt idx="4">
                  <c:v>82.23</c:v>
                </c:pt>
              </c:numCache>
            </c:numRef>
          </c:val>
          <c:extLst xmlns:c16r2="http://schemas.microsoft.com/office/drawing/2015/06/chart">
            <c:ext xmlns:c16="http://schemas.microsoft.com/office/drawing/2014/chart" uri="{C3380CC4-5D6E-409C-BE32-E72D297353CC}">
              <c16:uniqueId val="{00000000-986E-409F-9EF6-306F638420CC}"/>
            </c:ext>
          </c:extLst>
        </c:ser>
        <c:dLbls>
          <c:showLegendKey val="0"/>
          <c:showVal val="0"/>
          <c:showCatName val="0"/>
          <c:showSerName val="0"/>
          <c:showPercent val="0"/>
          <c:showBubbleSize val="0"/>
        </c:dLbls>
        <c:gapWidth val="150"/>
        <c:axId val="94170112"/>
        <c:axId val="9418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986E-409F-9EF6-306F638420CC}"/>
            </c:ext>
          </c:extLst>
        </c:ser>
        <c:dLbls>
          <c:showLegendKey val="0"/>
          <c:showVal val="0"/>
          <c:showCatName val="0"/>
          <c:showSerName val="0"/>
          <c:showPercent val="0"/>
          <c:showBubbleSize val="0"/>
        </c:dLbls>
        <c:marker val="1"/>
        <c:smooth val="0"/>
        <c:axId val="94170112"/>
        <c:axId val="94180480"/>
      </c:lineChart>
      <c:dateAx>
        <c:axId val="94170112"/>
        <c:scaling>
          <c:orientation val="minMax"/>
        </c:scaling>
        <c:delete val="1"/>
        <c:axPos val="b"/>
        <c:numFmt formatCode="ge" sourceLinked="1"/>
        <c:majorTickMark val="none"/>
        <c:minorTickMark val="none"/>
        <c:tickLblPos val="none"/>
        <c:crossAx val="94180480"/>
        <c:crosses val="autoZero"/>
        <c:auto val="1"/>
        <c:lblOffset val="100"/>
        <c:baseTimeUnit val="years"/>
      </c:dateAx>
      <c:valAx>
        <c:axId val="941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83.55</c:v>
                </c:pt>
                <c:pt idx="1">
                  <c:v>100</c:v>
                </c:pt>
                <c:pt idx="2">
                  <c:v>87.9</c:v>
                </c:pt>
                <c:pt idx="3">
                  <c:v>82.94</c:v>
                </c:pt>
                <c:pt idx="4">
                  <c:v>62.99</c:v>
                </c:pt>
              </c:numCache>
            </c:numRef>
          </c:val>
          <c:extLst xmlns:c16r2="http://schemas.microsoft.com/office/drawing/2015/06/chart">
            <c:ext xmlns:c16="http://schemas.microsoft.com/office/drawing/2014/chart" uri="{C3380CC4-5D6E-409C-BE32-E72D297353CC}">
              <c16:uniqueId val="{00000000-C741-4141-8014-38F25AA5367F}"/>
            </c:ext>
          </c:extLst>
        </c:ser>
        <c:dLbls>
          <c:showLegendKey val="0"/>
          <c:showVal val="0"/>
          <c:showCatName val="0"/>
          <c:showSerName val="0"/>
          <c:showPercent val="0"/>
          <c:showBubbleSize val="0"/>
        </c:dLbls>
        <c:gapWidth val="150"/>
        <c:axId val="91372928"/>
        <c:axId val="913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99.93</c:v>
                </c:pt>
                <c:pt idx="3">
                  <c:v>97.34</c:v>
                </c:pt>
                <c:pt idx="4">
                  <c:v>100.99</c:v>
                </c:pt>
              </c:numCache>
            </c:numRef>
          </c:val>
          <c:smooth val="0"/>
          <c:extLst xmlns:c16r2="http://schemas.microsoft.com/office/drawing/2015/06/chart">
            <c:ext xmlns:c16="http://schemas.microsoft.com/office/drawing/2014/chart" uri="{C3380CC4-5D6E-409C-BE32-E72D297353CC}">
              <c16:uniqueId val="{00000001-C741-4141-8014-38F25AA5367F}"/>
            </c:ext>
          </c:extLst>
        </c:ser>
        <c:dLbls>
          <c:showLegendKey val="0"/>
          <c:showVal val="0"/>
          <c:showCatName val="0"/>
          <c:showSerName val="0"/>
          <c:showPercent val="0"/>
          <c:showBubbleSize val="0"/>
        </c:dLbls>
        <c:marker val="1"/>
        <c:smooth val="0"/>
        <c:axId val="91372928"/>
        <c:axId val="91379200"/>
      </c:lineChart>
      <c:dateAx>
        <c:axId val="91372928"/>
        <c:scaling>
          <c:orientation val="minMax"/>
        </c:scaling>
        <c:delete val="1"/>
        <c:axPos val="b"/>
        <c:numFmt formatCode="ge" sourceLinked="1"/>
        <c:majorTickMark val="none"/>
        <c:minorTickMark val="none"/>
        <c:tickLblPos val="none"/>
        <c:crossAx val="91379200"/>
        <c:crosses val="autoZero"/>
        <c:auto val="1"/>
        <c:lblOffset val="100"/>
        <c:baseTimeUnit val="years"/>
      </c:dateAx>
      <c:valAx>
        <c:axId val="91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4.45</c:v>
                </c:pt>
                <c:pt idx="1">
                  <c:v>9.8699999999999992</c:v>
                </c:pt>
                <c:pt idx="2">
                  <c:v>12.77</c:v>
                </c:pt>
                <c:pt idx="3">
                  <c:v>15.59</c:v>
                </c:pt>
                <c:pt idx="4">
                  <c:v>18.190000000000001</c:v>
                </c:pt>
              </c:numCache>
            </c:numRef>
          </c:val>
          <c:extLst xmlns:c16r2="http://schemas.microsoft.com/office/drawing/2015/06/chart">
            <c:ext xmlns:c16="http://schemas.microsoft.com/office/drawing/2014/chart" uri="{C3380CC4-5D6E-409C-BE32-E72D297353CC}">
              <c16:uniqueId val="{00000000-31EE-4F2E-BDB6-29AF0151A380}"/>
            </c:ext>
          </c:extLst>
        </c:ser>
        <c:dLbls>
          <c:showLegendKey val="0"/>
          <c:showVal val="0"/>
          <c:showCatName val="0"/>
          <c:showSerName val="0"/>
          <c:showPercent val="0"/>
          <c:showBubbleSize val="0"/>
        </c:dLbls>
        <c:gapWidth val="150"/>
        <c:axId val="91418624"/>
        <c:axId val="914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20.350000000000001</c:v>
                </c:pt>
                <c:pt idx="3">
                  <c:v>21.33</c:v>
                </c:pt>
                <c:pt idx="4">
                  <c:v>22.69</c:v>
                </c:pt>
              </c:numCache>
            </c:numRef>
          </c:val>
          <c:smooth val="0"/>
          <c:extLst xmlns:c16r2="http://schemas.microsoft.com/office/drawing/2015/06/chart">
            <c:ext xmlns:c16="http://schemas.microsoft.com/office/drawing/2014/chart" uri="{C3380CC4-5D6E-409C-BE32-E72D297353CC}">
              <c16:uniqueId val="{00000001-31EE-4F2E-BDB6-29AF0151A380}"/>
            </c:ext>
          </c:extLst>
        </c:ser>
        <c:dLbls>
          <c:showLegendKey val="0"/>
          <c:showVal val="0"/>
          <c:showCatName val="0"/>
          <c:showSerName val="0"/>
          <c:showPercent val="0"/>
          <c:showBubbleSize val="0"/>
        </c:dLbls>
        <c:marker val="1"/>
        <c:smooth val="0"/>
        <c:axId val="91418624"/>
        <c:axId val="91420544"/>
      </c:lineChart>
      <c:dateAx>
        <c:axId val="91418624"/>
        <c:scaling>
          <c:orientation val="minMax"/>
        </c:scaling>
        <c:delete val="1"/>
        <c:axPos val="b"/>
        <c:numFmt formatCode="ge" sourceLinked="1"/>
        <c:majorTickMark val="none"/>
        <c:minorTickMark val="none"/>
        <c:tickLblPos val="none"/>
        <c:crossAx val="91420544"/>
        <c:crosses val="autoZero"/>
        <c:auto val="1"/>
        <c:lblOffset val="100"/>
        <c:baseTimeUnit val="years"/>
      </c:dateAx>
      <c:valAx>
        <c:axId val="914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BE-4A09-AD2B-65EF0EC7A275}"/>
            </c:ext>
          </c:extLst>
        </c:ser>
        <c:dLbls>
          <c:showLegendKey val="0"/>
          <c:showVal val="0"/>
          <c:showCatName val="0"/>
          <c:showSerName val="0"/>
          <c:showPercent val="0"/>
          <c:showBubbleSize val="0"/>
        </c:dLbls>
        <c:gapWidth val="150"/>
        <c:axId val="92254592"/>
        <c:axId val="922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8BE-4A09-AD2B-65EF0EC7A275}"/>
            </c:ext>
          </c:extLst>
        </c:ser>
        <c:dLbls>
          <c:showLegendKey val="0"/>
          <c:showVal val="0"/>
          <c:showCatName val="0"/>
          <c:showSerName val="0"/>
          <c:showPercent val="0"/>
          <c:showBubbleSize val="0"/>
        </c:dLbls>
        <c:marker val="1"/>
        <c:smooth val="0"/>
        <c:axId val="92254592"/>
        <c:axId val="92256512"/>
      </c:lineChart>
      <c:dateAx>
        <c:axId val="92254592"/>
        <c:scaling>
          <c:orientation val="minMax"/>
        </c:scaling>
        <c:delete val="1"/>
        <c:axPos val="b"/>
        <c:numFmt formatCode="ge" sourceLinked="1"/>
        <c:majorTickMark val="none"/>
        <c:minorTickMark val="none"/>
        <c:tickLblPos val="none"/>
        <c:crossAx val="92256512"/>
        <c:crosses val="autoZero"/>
        <c:auto val="1"/>
        <c:lblOffset val="100"/>
        <c:baseTimeUnit val="years"/>
      </c:dateAx>
      <c:valAx>
        <c:axId val="92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51.59</c:v>
                </c:pt>
                <c:pt idx="1">
                  <c:v>0</c:v>
                </c:pt>
                <c:pt idx="2">
                  <c:v>0</c:v>
                </c:pt>
                <c:pt idx="3">
                  <c:v>0</c:v>
                </c:pt>
                <c:pt idx="4" formatCode="#,##0.00;&quot;△&quot;#,##0.00;&quot;-&quot;">
                  <c:v>85.13</c:v>
                </c:pt>
              </c:numCache>
            </c:numRef>
          </c:val>
          <c:extLst xmlns:c16r2="http://schemas.microsoft.com/office/drawing/2015/06/chart">
            <c:ext xmlns:c16="http://schemas.microsoft.com/office/drawing/2014/chart" uri="{C3380CC4-5D6E-409C-BE32-E72D297353CC}">
              <c16:uniqueId val="{00000000-85E4-4644-8EC8-42DDF711FE77}"/>
            </c:ext>
          </c:extLst>
        </c:ser>
        <c:dLbls>
          <c:showLegendKey val="0"/>
          <c:showVal val="0"/>
          <c:showCatName val="0"/>
          <c:showSerName val="0"/>
          <c:showPercent val="0"/>
          <c:showBubbleSize val="0"/>
        </c:dLbls>
        <c:gapWidth val="150"/>
        <c:axId val="93939200"/>
        <c:axId val="939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147.11000000000001</c:v>
                </c:pt>
                <c:pt idx="3">
                  <c:v>148.37</c:v>
                </c:pt>
                <c:pt idx="4">
                  <c:v>149.02000000000001</c:v>
                </c:pt>
              </c:numCache>
            </c:numRef>
          </c:val>
          <c:smooth val="0"/>
          <c:extLst xmlns:c16r2="http://schemas.microsoft.com/office/drawing/2015/06/chart">
            <c:ext xmlns:c16="http://schemas.microsoft.com/office/drawing/2014/chart" uri="{C3380CC4-5D6E-409C-BE32-E72D297353CC}">
              <c16:uniqueId val="{00000001-85E4-4644-8EC8-42DDF711FE77}"/>
            </c:ext>
          </c:extLst>
        </c:ser>
        <c:dLbls>
          <c:showLegendKey val="0"/>
          <c:showVal val="0"/>
          <c:showCatName val="0"/>
          <c:showSerName val="0"/>
          <c:showPercent val="0"/>
          <c:showBubbleSize val="0"/>
        </c:dLbls>
        <c:marker val="1"/>
        <c:smooth val="0"/>
        <c:axId val="93939200"/>
        <c:axId val="93941120"/>
      </c:lineChart>
      <c:dateAx>
        <c:axId val="93939200"/>
        <c:scaling>
          <c:orientation val="minMax"/>
        </c:scaling>
        <c:delete val="1"/>
        <c:axPos val="b"/>
        <c:numFmt formatCode="ge" sourceLinked="1"/>
        <c:majorTickMark val="none"/>
        <c:minorTickMark val="none"/>
        <c:tickLblPos val="none"/>
        <c:crossAx val="93941120"/>
        <c:crosses val="autoZero"/>
        <c:auto val="1"/>
        <c:lblOffset val="100"/>
        <c:baseTimeUnit val="years"/>
      </c:dateAx>
      <c:valAx>
        <c:axId val="939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1197.9000000000001</c:v>
                </c:pt>
                <c:pt idx="1">
                  <c:v>371.56</c:v>
                </c:pt>
                <c:pt idx="2">
                  <c:v>348.58</c:v>
                </c:pt>
                <c:pt idx="3">
                  <c:v>338.83</c:v>
                </c:pt>
                <c:pt idx="4">
                  <c:v>280.13</c:v>
                </c:pt>
              </c:numCache>
            </c:numRef>
          </c:val>
          <c:extLst xmlns:c16r2="http://schemas.microsoft.com/office/drawing/2015/06/chart">
            <c:ext xmlns:c16="http://schemas.microsoft.com/office/drawing/2014/chart" uri="{C3380CC4-5D6E-409C-BE32-E72D297353CC}">
              <c16:uniqueId val="{00000000-4680-417E-BE25-B839981B2717}"/>
            </c:ext>
          </c:extLst>
        </c:ser>
        <c:dLbls>
          <c:showLegendKey val="0"/>
          <c:showVal val="0"/>
          <c:showCatName val="0"/>
          <c:showSerName val="0"/>
          <c:showPercent val="0"/>
          <c:showBubbleSize val="0"/>
        </c:dLbls>
        <c:gapWidth val="150"/>
        <c:axId val="93977984"/>
        <c:axId val="939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47.67</c:v>
                </c:pt>
                <c:pt idx="3">
                  <c:v>40.78</c:v>
                </c:pt>
                <c:pt idx="4">
                  <c:v>38.119999999999997</c:v>
                </c:pt>
              </c:numCache>
            </c:numRef>
          </c:val>
          <c:smooth val="0"/>
          <c:extLst xmlns:c16r2="http://schemas.microsoft.com/office/drawing/2015/06/chart">
            <c:ext xmlns:c16="http://schemas.microsoft.com/office/drawing/2014/chart" uri="{C3380CC4-5D6E-409C-BE32-E72D297353CC}">
              <c16:uniqueId val="{00000001-4680-417E-BE25-B839981B2717}"/>
            </c:ext>
          </c:extLst>
        </c:ser>
        <c:dLbls>
          <c:showLegendKey val="0"/>
          <c:showVal val="0"/>
          <c:showCatName val="0"/>
          <c:showSerName val="0"/>
          <c:showPercent val="0"/>
          <c:showBubbleSize val="0"/>
        </c:dLbls>
        <c:marker val="1"/>
        <c:smooth val="0"/>
        <c:axId val="93977984"/>
        <c:axId val="93980160"/>
      </c:lineChart>
      <c:dateAx>
        <c:axId val="93977984"/>
        <c:scaling>
          <c:orientation val="minMax"/>
        </c:scaling>
        <c:delete val="1"/>
        <c:axPos val="b"/>
        <c:numFmt formatCode="ge" sourceLinked="1"/>
        <c:majorTickMark val="none"/>
        <c:minorTickMark val="none"/>
        <c:tickLblPos val="none"/>
        <c:crossAx val="93980160"/>
        <c:crosses val="autoZero"/>
        <c:auto val="1"/>
        <c:lblOffset val="100"/>
        <c:baseTimeUnit val="years"/>
      </c:dateAx>
      <c:valAx>
        <c:axId val="93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1969.95</c:v>
                </c:pt>
                <c:pt idx="1">
                  <c:v>1908.52</c:v>
                </c:pt>
                <c:pt idx="2">
                  <c:v>1574.06</c:v>
                </c:pt>
                <c:pt idx="3">
                  <c:v>1579.85</c:v>
                </c:pt>
                <c:pt idx="4">
                  <c:v>1088.6099999999999</c:v>
                </c:pt>
              </c:numCache>
            </c:numRef>
          </c:val>
          <c:extLst xmlns:c16r2="http://schemas.microsoft.com/office/drawing/2015/06/chart">
            <c:ext xmlns:c16="http://schemas.microsoft.com/office/drawing/2014/chart" uri="{C3380CC4-5D6E-409C-BE32-E72D297353CC}">
              <c16:uniqueId val="{00000000-AD68-432E-AC59-3A30C565FE13}"/>
            </c:ext>
          </c:extLst>
        </c:ser>
        <c:dLbls>
          <c:showLegendKey val="0"/>
          <c:showVal val="0"/>
          <c:showCatName val="0"/>
          <c:showSerName val="0"/>
          <c:showPercent val="0"/>
          <c:showBubbleSize val="0"/>
        </c:dLbls>
        <c:gapWidth val="150"/>
        <c:axId val="94013696"/>
        <c:axId val="940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AD68-432E-AC59-3A30C565FE13}"/>
            </c:ext>
          </c:extLst>
        </c:ser>
        <c:dLbls>
          <c:showLegendKey val="0"/>
          <c:showVal val="0"/>
          <c:showCatName val="0"/>
          <c:showSerName val="0"/>
          <c:showPercent val="0"/>
          <c:showBubbleSize val="0"/>
        </c:dLbls>
        <c:marker val="1"/>
        <c:smooth val="0"/>
        <c:axId val="94013696"/>
        <c:axId val="94028160"/>
      </c:lineChart>
      <c:dateAx>
        <c:axId val="94013696"/>
        <c:scaling>
          <c:orientation val="minMax"/>
        </c:scaling>
        <c:delete val="1"/>
        <c:axPos val="b"/>
        <c:numFmt formatCode="ge" sourceLinked="1"/>
        <c:majorTickMark val="none"/>
        <c:minorTickMark val="none"/>
        <c:tickLblPos val="none"/>
        <c:crossAx val="94028160"/>
        <c:crosses val="autoZero"/>
        <c:auto val="1"/>
        <c:lblOffset val="100"/>
        <c:baseTimeUnit val="years"/>
      </c:dateAx>
      <c:valAx>
        <c:axId val="94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104.94</c:v>
                </c:pt>
                <c:pt idx="1">
                  <c:v>93.72</c:v>
                </c:pt>
                <c:pt idx="2">
                  <c:v>105.49</c:v>
                </c:pt>
                <c:pt idx="3">
                  <c:v>99.95</c:v>
                </c:pt>
                <c:pt idx="4">
                  <c:v>39.29</c:v>
                </c:pt>
              </c:numCache>
            </c:numRef>
          </c:val>
          <c:extLst xmlns:c16r2="http://schemas.microsoft.com/office/drawing/2015/06/chart">
            <c:ext xmlns:c16="http://schemas.microsoft.com/office/drawing/2014/chart" uri="{C3380CC4-5D6E-409C-BE32-E72D297353CC}">
              <c16:uniqueId val="{00000000-DD02-4813-B722-EF596F7E5749}"/>
            </c:ext>
          </c:extLst>
        </c:ser>
        <c:dLbls>
          <c:showLegendKey val="0"/>
          <c:showVal val="0"/>
          <c:showCatName val="0"/>
          <c:showSerName val="0"/>
          <c:showPercent val="0"/>
          <c:showBubbleSize val="0"/>
        </c:dLbls>
        <c:gapWidth val="150"/>
        <c:axId val="94308992"/>
        <c:axId val="943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DD02-4813-B722-EF596F7E5749}"/>
            </c:ext>
          </c:extLst>
        </c:ser>
        <c:dLbls>
          <c:showLegendKey val="0"/>
          <c:showVal val="0"/>
          <c:showCatName val="0"/>
          <c:showSerName val="0"/>
          <c:showPercent val="0"/>
          <c:showBubbleSize val="0"/>
        </c:dLbls>
        <c:marker val="1"/>
        <c:smooth val="0"/>
        <c:axId val="94308992"/>
        <c:axId val="94327552"/>
      </c:lineChart>
      <c:dateAx>
        <c:axId val="94308992"/>
        <c:scaling>
          <c:orientation val="minMax"/>
        </c:scaling>
        <c:delete val="1"/>
        <c:axPos val="b"/>
        <c:numFmt formatCode="ge" sourceLinked="1"/>
        <c:majorTickMark val="none"/>
        <c:minorTickMark val="none"/>
        <c:tickLblPos val="none"/>
        <c:crossAx val="94327552"/>
        <c:crosses val="autoZero"/>
        <c:auto val="1"/>
        <c:lblOffset val="100"/>
        <c:baseTimeUnit val="years"/>
      </c:dateAx>
      <c:valAx>
        <c:axId val="94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151.81</c:v>
                </c:pt>
                <c:pt idx="1">
                  <c:v>170.12</c:v>
                </c:pt>
                <c:pt idx="2">
                  <c:v>150.44</c:v>
                </c:pt>
                <c:pt idx="3">
                  <c:v>159.69999999999999</c:v>
                </c:pt>
                <c:pt idx="4">
                  <c:v>404.51</c:v>
                </c:pt>
              </c:numCache>
            </c:numRef>
          </c:val>
          <c:extLst xmlns:c16r2="http://schemas.microsoft.com/office/drawing/2015/06/chart">
            <c:ext xmlns:c16="http://schemas.microsoft.com/office/drawing/2014/chart" uri="{C3380CC4-5D6E-409C-BE32-E72D297353CC}">
              <c16:uniqueId val="{00000000-2657-4853-968D-26E2F60D662C}"/>
            </c:ext>
          </c:extLst>
        </c:ser>
        <c:dLbls>
          <c:showLegendKey val="0"/>
          <c:showVal val="0"/>
          <c:showCatName val="0"/>
          <c:showSerName val="0"/>
          <c:showPercent val="0"/>
          <c:showBubbleSize val="0"/>
        </c:dLbls>
        <c:gapWidth val="150"/>
        <c:axId val="94353664"/>
        <c:axId val="943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2657-4853-968D-26E2F60D662C}"/>
            </c:ext>
          </c:extLst>
        </c:ser>
        <c:dLbls>
          <c:showLegendKey val="0"/>
          <c:showVal val="0"/>
          <c:showCatName val="0"/>
          <c:showSerName val="0"/>
          <c:showPercent val="0"/>
          <c:showBubbleSize val="0"/>
        </c:dLbls>
        <c:marker val="1"/>
        <c:smooth val="0"/>
        <c:axId val="94353664"/>
        <c:axId val="94355840"/>
      </c:lineChart>
      <c:dateAx>
        <c:axId val="94353664"/>
        <c:scaling>
          <c:orientation val="minMax"/>
        </c:scaling>
        <c:delete val="1"/>
        <c:axPos val="b"/>
        <c:numFmt formatCode="ge" sourceLinked="1"/>
        <c:majorTickMark val="none"/>
        <c:minorTickMark val="none"/>
        <c:tickLblPos val="none"/>
        <c:crossAx val="94355840"/>
        <c:crosses val="autoZero"/>
        <c:auto val="1"/>
        <c:lblOffset val="100"/>
        <c:baseTimeUnit val="years"/>
      </c:dateAx>
      <c:valAx>
        <c:axId val="94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新潟市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796773</v>
      </c>
      <c r="AM8" s="50"/>
      <c r="AN8" s="50"/>
      <c r="AO8" s="50"/>
      <c r="AP8" s="50"/>
      <c r="AQ8" s="50"/>
      <c r="AR8" s="50"/>
      <c r="AS8" s="50"/>
      <c r="AT8" s="45">
        <f>データ!T6</f>
        <v>726.45</v>
      </c>
      <c r="AU8" s="45"/>
      <c r="AV8" s="45"/>
      <c r="AW8" s="45"/>
      <c r="AX8" s="45"/>
      <c r="AY8" s="45"/>
      <c r="AZ8" s="45"/>
      <c r="BA8" s="45"/>
      <c r="BB8" s="45">
        <f>データ!U6</f>
        <v>1096.8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64.3</v>
      </c>
      <c r="J10" s="45"/>
      <c r="K10" s="45"/>
      <c r="L10" s="45"/>
      <c r="M10" s="45"/>
      <c r="N10" s="45"/>
      <c r="O10" s="45"/>
      <c r="P10" s="45">
        <f>データ!P6</f>
        <v>0.7</v>
      </c>
      <c r="Q10" s="45"/>
      <c r="R10" s="45"/>
      <c r="S10" s="45"/>
      <c r="T10" s="45"/>
      <c r="U10" s="45"/>
      <c r="V10" s="45"/>
      <c r="W10" s="45">
        <f>データ!Q6</f>
        <v>88.07</v>
      </c>
      <c r="X10" s="45"/>
      <c r="Y10" s="45"/>
      <c r="Z10" s="45"/>
      <c r="AA10" s="45"/>
      <c r="AB10" s="45"/>
      <c r="AC10" s="45"/>
      <c r="AD10" s="50">
        <f>データ!R6</f>
        <v>2991</v>
      </c>
      <c r="AE10" s="50"/>
      <c r="AF10" s="50"/>
      <c r="AG10" s="50"/>
      <c r="AH10" s="50"/>
      <c r="AI10" s="50"/>
      <c r="AJ10" s="50"/>
      <c r="AK10" s="2"/>
      <c r="AL10" s="50">
        <f>データ!V6</f>
        <v>5559</v>
      </c>
      <c r="AM10" s="50"/>
      <c r="AN10" s="50"/>
      <c r="AO10" s="50"/>
      <c r="AP10" s="50"/>
      <c r="AQ10" s="50"/>
      <c r="AR10" s="50"/>
      <c r="AS10" s="50"/>
      <c r="AT10" s="45">
        <f>データ!W6</f>
        <v>2.7</v>
      </c>
      <c r="AU10" s="45"/>
      <c r="AV10" s="45"/>
      <c r="AW10" s="45"/>
      <c r="AX10" s="45"/>
      <c r="AY10" s="45"/>
      <c r="AZ10" s="45"/>
      <c r="BA10" s="45"/>
      <c r="BB10" s="45">
        <f>データ!X6</f>
        <v>2058.89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7Ip0nS0ofLe5wO0WgR+fQWXMku2xl3EBWIiBGo/h8TadjzJQNjnf7dwno0+t7qr/m6K2EFiKQMIxfjFYTEP9Sg==" saltValue="mZGSE9Iu5+6PQ4JOmHwD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151009</v>
      </c>
      <c r="D6" s="33">
        <f t="shared" si="3"/>
        <v>46</v>
      </c>
      <c r="E6" s="33">
        <f t="shared" si="3"/>
        <v>17</v>
      </c>
      <c r="F6" s="33">
        <f t="shared" si="3"/>
        <v>5</v>
      </c>
      <c r="G6" s="33">
        <f t="shared" si="3"/>
        <v>0</v>
      </c>
      <c r="H6" s="33" t="str">
        <f t="shared" si="3"/>
        <v>新潟県　新潟市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64.3</v>
      </c>
      <c r="P6" s="34">
        <f t="shared" si="3"/>
        <v>0.7</v>
      </c>
      <c r="Q6" s="34">
        <f t="shared" si="3"/>
        <v>88.07</v>
      </c>
      <c r="R6" s="34">
        <f t="shared" si="3"/>
        <v>2991</v>
      </c>
      <c r="S6" s="34">
        <f t="shared" si="3"/>
        <v>796773</v>
      </c>
      <c r="T6" s="34">
        <f t="shared" si="3"/>
        <v>726.45</v>
      </c>
      <c r="U6" s="34">
        <f t="shared" si="3"/>
        <v>1096.8</v>
      </c>
      <c r="V6" s="34">
        <f t="shared" si="3"/>
        <v>5559</v>
      </c>
      <c r="W6" s="34">
        <f t="shared" si="3"/>
        <v>2.7</v>
      </c>
      <c r="X6" s="34">
        <f t="shared" si="3"/>
        <v>2058.89</v>
      </c>
      <c r="Y6" s="35">
        <f>IF(Y7="",NA(),Y7)</f>
        <v>83.55</v>
      </c>
      <c r="Z6" s="35">
        <f t="shared" ref="Z6:AH6" si="4">IF(Z7="",NA(),Z7)</f>
        <v>100</v>
      </c>
      <c r="AA6" s="35">
        <f t="shared" si="4"/>
        <v>87.9</v>
      </c>
      <c r="AB6" s="35">
        <f t="shared" si="4"/>
        <v>82.94</v>
      </c>
      <c r="AC6" s="35">
        <f t="shared" si="4"/>
        <v>62.99</v>
      </c>
      <c r="AD6" s="35">
        <f t="shared" si="4"/>
        <v>93.62</v>
      </c>
      <c r="AE6" s="35">
        <f t="shared" si="4"/>
        <v>97.53</v>
      </c>
      <c r="AF6" s="35">
        <f t="shared" si="4"/>
        <v>99.93</v>
      </c>
      <c r="AG6" s="35">
        <f t="shared" si="4"/>
        <v>97.34</v>
      </c>
      <c r="AH6" s="35">
        <f t="shared" si="4"/>
        <v>100.99</v>
      </c>
      <c r="AI6" s="34" t="str">
        <f>IF(AI7="","",IF(AI7="-","【-】","【"&amp;SUBSTITUTE(TEXT(AI7,"#,##0.00"),"-","△")&amp;"】"))</f>
        <v>【100.96】</v>
      </c>
      <c r="AJ6" s="35">
        <f>IF(AJ7="",NA(),AJ7)</f>
        <v>51.59</v>
      </c>
      <c r="AK6" s="34">
        <f t="shared" ref="AK6:AS6" si="5">IF(AK7="",NA(),AK7)</f>
        <v>0</v>
      </c>
      <c r="AL6" s="34">
        <f t="shared" si="5"/>
        <v>0</v>
      </c>
      <c r="AM6" s="34">
        <f t="shared" si="5"/>
        <v>0</v>
      </c>
      <c r="AN6" s="35">
        <f t="shared" si="5"/>
        <v>85.13</v>
      </c>
      <c r="AO6" s="35">
        <f t="shared" si="5"/>
        <v>280.08</v>
      </c>
      <c r="AP6" s="35">
        <f t="shared" si="5"/>
        <v>223.09</v>
      </c>
      <c r="AQ6" s="35">
        <f t="shared" si="5"/>
        <v>147.11000000000001</v>
      </c>
      <c r="AR6" s="35">
        <f t="shared" si="5"/>
        <v>148.37</v>
      </c>
      <c r="AS6" s="35">
        <f t="shared" si="5"/>
        <v>149.02000000000001</v>
      </c>
      <c r="AT6" s="34" t="str">
        <f>IF(AT7="","",IF(AT7="-","【-】","【"&amp;SUBSTITUTE(TEXT(AT7,"#,##0.00"),"-","△")&amp;"】"))</f>
        <v>【198.51】</v>
      </c>
      <c r="AU6" s="35">
        <f>IF(AU7="",NA(),AU7)</f>
        <v>1197.9000000000001</v>
      </c>
      <c r="AV6" s="35">
        <f t="shared" ref="AV6:BD6" si="6">IF(AV7="",NA(),AV7)</f>
        <v>371.56</v>
      </c>
      <c r="AW6" s="35">
        <f t="shared" si="6"/>
        <v>348.58</v>
      </c>
      <c r="AX6" s="35">
        <f t="shared" si="6"/>
        <v>338.83</v>
      </c>
      <c r="AY6" s="35">
        <f t="shared" si="6"/>
        <v>280.13</v>
      </c>
      <c r="AZ6" s="35">
        <f t="shared" si="6"/>
        <v>124.2</v>
      </c>
      <c r="BA6" s="35">
        <f t="shared" si="6"/>
        <v>33.03</v>
      </c>
      <c r="BB6" s="35">
        <f t="shared" si="6"/>
        <v>47.67</v>
      </c>
      <c r="BC6" s="35">
        <f t="shared" si="6"/>
        <v>40.78</v>
      </c>
      <c r="BD6" s="35">
        <f t="shared" si="6"/>
        <v>38.119999999999997</v>
      </c>
      <c r="BE6" s="34" t="str">
        <f>IF(BE7="","",IF(BE7="-","【-】","【"&amp;SUBSTITUTE(TEXT(BE7,"#,##0.00"),"-","△")&amp;"】"))</f>
        <v>【32.86】</v>
      </c>
      <c r="BF6" s="35">
        <f>IF(BF7="",NA(),BF7)</f>
        <v>1969.95</v>
      </c>
      <c r="BG6" s="35">
        <f t="shared" ref="BG6:BO6" si="7">IF(BG7="",NA(),BG7)</f>
        <v>1908.52</v>
      </c>
      <c r="BH6" s="35">
        <f t="shared" si="7"/>
        <v>1574.06</v>
      </c>
      <c r="BI6" s="35">
        <f t="shared" si="7"/>
        <v>1579.85</v>
      </c>
      <c r="BJ6" s="35">
        <f t="shared" si="7"/>
        <v>1088.6099999999999</v>
      </c>
      <c r="BK6" s="35">
        <f t="shared" si="7"/>
        <v>1126.77</v>
      </c>
      <c r="BL6" s="35">
        <f t="shared" si="7"/>
        <v>1044.8</v>
      </c>
      <c r="BM6" s="35">
        <f t="shared" si="7"/>
        <v>721.43</v>
      </c>
      <c r="BN6" s="35">
        <f t="shared" si="7"/>
        <v>685.34</v>
      </c>
      <c r="BO6" s="35">
        <f t="shared" si="7"/>
        <v>684.74</v>
      </c>
      <c r="BP6" s="34" t="str">
        <f>IF(BP7="","",IF(BP7="-","【-】","【"&amp;SUBSTITUTE(TEXT(BP7,"#,##0.00"),"-","△")&amp;"】"))</f>
        <v>【814.89】</v>
      </c>
      <c r="BQ6" s="35">
        <f>IF(BQ7="",NA(),BQ7)</f>
        <v>104.94</v>
      </c>
      <c r="BR6" s="35">
        <f t="shared" ref="BR6:BZ6" si="8">IF(BR7="",NA(),BR7)</f>
        <v>93.72</v>
      </c>
      <c r="BS6" s="35">
        <f t="shared" si="8"/>
        <v>105.49</v>
      </c>
      <c r="BT6" s="35">
        <f t="shared" si="8"/>
        <v>99.95</v>
      </c>
      <c r="BU6" s="35">
        <f t="shared" si="8"/>
        <v>39.29</v>
      </c>
      <c r="BV6" s="35">
        <f t="shared" si="8"/>
        <v>50.9</v>
      </c>
      <c r="BW6" s="35">
        <f t="shared" si="8"/>
        <v>50.82</v>
      </c>
      <c r="BX6" s="35">
        <f t="shared" si="8"/>
        <v>59.3</v>
      </c>
      <c r="BY6" s="35">
        <f t="shared" si="8"/>
        <v>59.83</v>
      </c>
      <c r="BZ6" s="35">
        <f t="shared" si="8"/>
        <v>65.33</v>
      </c>
      <c r="CA6" s="34" t="str">
        <f>IF(CA7="","",IF(CA7="-","【-】","【"&amp;SUBSTITUTE(TEXT(CA7,"#,##0.00"),"-","△")&amp;"】"))</f>
        <v>【60.64】</v>
      </c>
      <c r="CB6" s="35">
        <f>IF(CB7="",NA(),CB7)</f>
        <v>151.81</v>
      </c>
      <c r="CC6" s="35">
        <f t="shared" ref="CC6:CK6" si="9">IF(CC7="",NA(),CC7)</f>
        <v>170.12</v>
      </c>
      <c r="CD6" s="35">
        <f t="shared" si="9"/>
        <v>150.44</v>
      </c>
      <c r="CE6" s="35">
        <f t="shared" si="9"/>
        <v>159.69999999999999</v>
      </c>
      <c r="CF6" s="35">
        <f t="shared" si="9"/>
        <v>404.51</v>
      </c>
      <c r="CG6" s="35">
        <f t="shared" si="9"/>
        <v>293.27</v>
      </c>
      <c r="CH6" s="35">
        <f t="shared" si="9"/>
        <v>300.52</v>
      </c>
      <c r="CI6" s="35">
        <f t="shared" si="9"/>
        <v>248.14</v>
      </c>
      <c r="CJ6" s="35">
        <f t="shared" si="9"/>
        <v>246.66</v>
      </c>
      <c r="CK6" s="35">
        <f t="shared" si="9"/>
        <v>227.43</v>
      </c>
      <c r="CL6" s="34" t="str">
        <f>IF(CL7="","",IF(CL7="-","【-】","【"&amp;SUBSTITUTE(TEXT(CL7,"#,##0.00"),"-","△")&amp;"】"))</f>
        <v>【255.52】</v>
      </c>
      <c r="CM6" s="35">
        <f>IF(CM7="",NA(),CM7)</f>
        <v>80.989999999999995</v>
      </c>
      <c r="CN6" s="35">
        <f t="shared" ref="CN6:CV6" si="10">IF(CN7="",NA(),CN7)</f>
        <v>79.709999999999994</v>
      </c>
      <c r="CO6" s="35">
        <f t="shared" si="10"/>
        <v>74.489999999999995</v>
      </c>
      <c r="CP6" s="35">
        <f t="shared" si="10"/>
        <v>68.8</v>
      </c>
      <c r="CQ6" s="35">
        <f t="shared" si="10"/>
        <v>75.239999999999995</v>
      </c>
      <c r="CR6" s="35">
        <f t="shared" si="10"/>
        <v>53.78</v>
      </c>
      <c r="CS6" s="35">
        <f t="shared" si="10"/>
        <v>53.24</v>
      </c>
      <c r="CT6" s="35">
        <f t="shared" si="10"/>
        <v>57.3</v>
      </c>
      <c r="CU6" s="35">
        <f t="shared" si="10"/>
        <v>56</v>
      </c>
      <c r="CV6" s="35">
        <f t="shared" si="10"/>
        <v>56.01</v>
      </c>
      <c r="CW6" s="34" t="str">
        <f>IF(CW7="","",IF(CW7="-","【-】","【"&amp;SUBSTITUTE(TEXT(CW7,"#,##0.00"),"-","△")&amp;"】"))</f>
        <v>【52.49】</v>
      </c>
      <c r="CX6" s="35">
        <f>IF(CX7="",NA(),CX7)</f>
        <v>83.59</v>
      </c>
      <c r="CY6" s="35">
        <f t="shared" ref="CY6:DG6" si="11">IF(CY7="",NA(),CY7)</f>
        <v>83.77</v>
      </c>
      <c r="CZ6" s="35">
        <f t="shared" si="11"/>
        <v>82.4</v>
      </c>
      <c r="DA6" s="35">
        <f t="shared" si="11"/>
        <v>90.29</v>
      </c>
      <c r="DB6" s="35">
        <f t="shared" si="11"/>
        <v>82.23</v>
      </c>
      <c r="DC6" s="35">
        <f t="shared" si="11"/>
        <v>84.06</v>
      </c>
      <c r="DD6" s="35">
        <f t="shared" si="11"/>
        <v>84.07</v>
      </c>
      <c r="DE6" s="35">
        <f t="shared" si="11"/>
        <v>89.43</v>
      </c>
      <c r="DF6" s="35">
        <f t="shared" si="11"/>
        <v>89.51</v>
      </c>
      <c r="DG6" s="35">
        <f t="shared" si="11"/>
        <v>89.77</v>
      </c>
      <c r="DH6" s="34" t="str">
        <f>IF(DH7="","",IF(DH7="-","【-】","【"&amp;SUBSTITUTE(TEXT(DH7,"#,##0.00"),"-","△")&amp;"】"))</f>
        <v>【85.49】</v>
      </c>
      <c r="DI6" s="35">
        <f>IF(DI7="",NA(),DI7)</f>
        <v>4.45</v>
      </c>
      <c r="DJ6" s="35">
        <f t="shared" ref="DJ6:DR6" si="12">IF(DJ7="",NA(),DJ7)</f>
        <v>9.8699999999999992</v>
      </c>
      <c r="DK6" s="35">
        <f t="shared" si="12"/>
        <v>12.77</v>
      </c>
      <c r="DL6" s="35">
        <f t="shared" si="12"/>
        <v>15.59</v>
      </c>
      <c r="DM6" s="35">
        <f t="shared" si="12"/>
        <v>18.190000000000001</v>
      </c>
      <c r="DN6" s="35">
        <f t="shared" si="12"/>
        <v>10.11</v>
      </c>
      <c r="DO6" s="35">
        <f t="shared" si="12"/>
        <v>20.68</v>
      </c>
      <c r="DP6" s="35">
        <f t="shared" si="12"/>
        <v>20.350000000000001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0.11</v>
      </c>
      <c r="EM6" s="35">
        <f t="shared" si="14"/>
        <v>0.05</v>
      </c>
      <c r="EN6" s="35">
        <f t="shared" si="14"/>
        <v>0.44</v>
      </c>
      <c r="EO6" s="34" t="str">
        <f>IF(EO7="","",IF(EO7="-","【-】","【"&amp;SUBSTITUTE(TEXT(EO7,"#,##0.00"),"-","△")&amp;"】"))</f>
        <v>【0.11】</v>
      </c>
    </row>
    <row r="7" spans="1:148" s="36" customFormat="1" x14ac:dyDescent="0.15">
      <c r="A7" s="28"/>
      <c r="B7" s="37">
        <v>2017</v>
      </c>
      <c r="C7" s="37">
        <v>151009</v>
      </c>
      <c r="D7" s="37">
        <v>46</v>
      </c>
      <c r="E7" s="37">
        <v>17</v>
      </c>
      <c r="F7" s="37">
        <v>5</v>
      </c>
      <c r="G7" s="37">
        <v>0</v>
      </c>
      <c r="H7" s="37" t="s">
        <v>107</v>
      </c>
      <c r="I7" s="37" t="s">
        <v>108</v>
      </c>
      <c r="J7" s="37" t="s">
        <v>109</v>
      </c>
      <c r="K7" s="37" t="s">
        <v>110</v>
      </c>
      <c r="L7" s="37" t="s">
        <v>111</v>
      </c>
      <c r="M7" s="37" t="s">
        <v>112</v>
      </c>
      <c r="N7" s="38" t="s">
        <v>113</v>
      </c>
      <c r="O7" s="38">
        <v>64.3</v>
      </c>
      <c r="P7" s="38">
        <v>0.7</v>
      </c>
      <c r="Q7" s="38">
        <v>88.07</v>
      </c>
      <c r="R7" s="38">
        <v>2991</v>
      </c>
      <c r="S7" s="38">
        <v>796773</v>
      </c>
      <c r="T7" s="38">
        <v>726.45</v>
      </c>
      <c r="U7" s="38">
        <v>1096.8</v>
      </c>
      <c r="V7" s="38">
        <v>5559</v>
      </c>
      <c r="W7" s="38">
        <v>2.7</v>
      </c>
      <c r="X7" s="38">
        <v>2058.89</v>
      </c>
      <c r="Y7" s="38">
        <v>83.55</v>
      </c>
      <c r="Z7" s="38">
        <v>100</v>
      </c>
      <c r="AA7" s="38">
        <v>87.9</v>
      </c>
      <c r="AB7" s="38">
        <v>82.94</v>
      </c>
      <c r="AC7" s="38">
        <v>62.99</v>
      </c>
      <c r="AD7" s="38">
        <v>93.62</v>
      </c>
      <c r="AE7" s="38">
        <v>97.53</v>
      </c>
      <c r="AF7" s="38">
        <v>99.93</v>
      </c>
      <c r="AG7" s="38">
        <v>97.34</v>
      </c>
      <c r="AH7" s="38">
        <v>100.99</v>
      </c>
      <c r="AI7" s="38">
        <v>100.96</v>
      </c>
      <c r="AJ7" s="38">
        <v>51.59</v>
      </c>
      <c r="AK7" s="38">
        <v>0</v>
      </c>
      <c r="AL7" s="38">
        <v>0</v>
      </c>
      <c r="AM7" s="38">
        <v>0</v>
      </c>
      <c r="AN7" s="38">
        <v>85.13</v>
      </c>
      <c r="AO7" s="38">
        <v>280.08</v>
      </c>
      <c r="AP7" s="38">
        <v>223.09</v>
      </c>
      <c r="AQ7" s="38">
        <v>147.11000000000001</v>
      </c>
      <c r="AR7" s="38">
        <v>148.37</v>
      </c>
      <c r="AS7" s="38">
        <v>149.02000000000001</v>
      </c>
      <c r="AT7" s="38">
        <v>198.51</v>
      </c>
      <c r="AU7" s="38">
        <v>1197.9000000000001</v>
      </c>
      <c r="AV7" s="38">
        <v>371.56</v>
      </c>
      <c r="AW7" s="38">
        <v>348.58</v>
      </c>
      <c r="AX7" s="38">
        <v>338.83</v>
      </c>
      <c r="AY7" s="38">
        <v>280.13</v>
      </c>
      <c r="AZ7" s="38">
        <v>124.2</v>
      </c>
      <c r="BA7" s="38">
        <v>33.03</v>
      </c>
      <c r="BB7" s="38">
        <v>47.67</v>
      </c>
      <c r="BC7" s="38">
        <v>40.78</v>
      </c>
      <c r="BD7" s="38">
        <v>38.119999999999997</v>
      </c>
      <c r="BE7" s="38">
        <v>32.86</v>
      </c>
      <c r="BF7" s="38">
        <v>1969.95</v>
      </c>
      <c r="BG7" s="38">
        <v>1908.52</v>
      </c>
      <c r="BH7" s="38">
        <v>1574.06</v>
      </c>
      <c r="BI7" s="38">
        <v>1579.85</v>
      </c>
      <c r="BJ7" s="38">
        <v>1088.6099999999999</v>
      </c>
      <c r="BK7" s="38">
        <v>1126.77</v>
      </c>
      <c r="BL7" s="38">
        <v>1044.8</v>
      </c>
      <c r="BM7" s="38">
        <v>721.43</v>
      </c>
      <c r="BN7" s="38">
        <v>685.34</v>
      </c>
      <c r="BO7" s="38">
        <v>684.74</v>
      </c>
      <c r="BP7" s="38">
        <v>814.89</v>
      </c>
      <c r="BQ7" s="38">
        <v>104.94</v>
      </c>
      <c r="BR7" s="38">
        <v>93.72</v>
      </c>
      <c r="BS7" s="38">
        <v>105.49</v>
      </c>
      <c r="BT7" s="38">
        <v>99.95</v>
      </c>
      <c r="BU7" s="38">
        <v>39.29</v>
      </c>
      <c r="BV7" s="38">
        <v>50.9</v>
      </c>
      <c r="BW7" s="38">
        <v>50.82</v>
      </c>
      <c r="BX7" s="38">
        <v>59.3</v>
      </c>
      <c r="BY7" s="38">
        <v>59.83</v>
      </c>
      <c r="BZ7" s="38">
        <v>65.33</v>
      </c>
      <c r="CA7" s="38">
        <v>60.64</v>
      </c>
      <c r="CB7" s="38">
        <v>151.81</v>
      </c>
      <c r="CC7" s="38">
        <v>170.12</v>
      </c>
      <c r="CD7" s="38">
        <v>150.44</v>
      </c>
      <c r="CE7" s="38">
        <v>159.69999999999999</v>
      </c>
      <c r="CF7" s="38">
        <v>404.51</v>
      </c>
      <c r="CG7" s="38">
        <v>293.27</v>
      </c>
      <c r="CH7" s="38">
        <v>300.52</v>
      </c>
      <c r="CI7" s="38">
        <v>248.14</v>
      </c>
      <c r="CJ7" s="38">
        <v>246.66</v>
      </c>
      <c r="CK7" s="38">
        <v>227.43</v>
      </c>
      <c r="CL7" s="38">
        <v>255.52</v>
      </c>
      <c r="CM7" s="38">
        <v>80.989999999999995</v>
      </c>
      <c r="CN7" s="38">
        <v>79.709999999999994</v>
      </c>
      <c r="CO7" s="38">
        <v>74.489999999999995</v>
      </c>
      <c r="CP7" s="38">
        <v>68.8</v>
      </c>
      <c r="CQ7" s="38">
        <v>75.239999999999995</v>
      </c>
      <c r="CR7" s="38">
        <v>53.78</v>
      </c>
      <c r="CS7" s="38">
        <v>53.24</v>
      </c>
      <c r="CT7" s="38">
        <v>57.3</v>
      </c>
      <c r="CU7" s="38">
        <v>56</v>
      </c>
      <c r="CV7" s="38">
        <v>56.01</v>
      </c>
      <c r="CW7" s="38">
        <v>52.49</v>
      </c>
      <c r="CX7" s="38">
        <v>83.59</v>
      </c>
      <c r="CY7" s="38">
        <v>83.77</v>
      </c>
      <c r="CZ7" s="38">
        <v>82.4</v>
      </c>
      <c r="DA7" s="38">
        <v>90.29</v>
      </c>
      <c r="DB7" s="38">
        <v>82.23</v>
      </c>
      <c r="DC7" s="38">
        <v>84.06</v>
      </c>
      <c r="DD7" s="38">
        <v>84.07</v>
      </c>
      <c r="DE7" s="38">
        <v>89.43</v>
      </c>
      <c r="DF7" s="38">
        <v>89.51</v>
      </c>
      <c r="DG7" s="38">
        <v>89.77</v>
      </c>
      <c r="DH7" s="38">
        <v>85.49</v>
      </c>
      <c r="DI7" s="38">
        <v>4.45</v>
      </c>
      <c r="DJ7" s="38">
        <v>9.8699999999999992</v>
      </c>
      <c r="DK7" s="38">
        <v>12.77</v>
      </c>
      <c r="DL7" s="38">
        <v>15.59</v>
      </c>
      <c r="DM7" s="38">
        <v>18.190000000000001</v>
      </c>
      <c r="DN7" s="38">
        <v>10.11</v>
      </c>
      <c r="DO7" s="38">
        <v>20.68</v>
      </c>
      <c r="DP7" s="38">
        <v>20.350000000000001</v>
      </c>
      <c r="DQ7" s="38">
        <v>21.33</v>
      </c>
      <c r="DR7" s="38">
        <v>22.69</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0.11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IT推進課</cp:lastModifiedBy>
  <dcterms:created xsi:type="dcterms:W3CDTF">2018-12-03T08:54:59Z</dcterms:created>
  <dcterms:modified xsi:type="dcterms:W3CDTF">2019-02-06T08:10:27Z</dcterms:modified>
  <cp:category/>
</cp:coreProperties>
</file>