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IgHeVn4q8s8T2uuCH6uaGniXTj2oaLwJAYU0jXZVykJybPZAwVYRBqLf8H0j65A1r8KQ1ql+rXhZAwdNJ3U+Q==" workbookSaltValue="Sav1uvX7BmOFLbvPBrm/r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<sst xmlns="http://schemas.openxmlformats.org/spreadsheetml/2006/main" count="260" uniqueCount="123">
  <si>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</si>
  <si>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</si>
  <si>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</si>
  <si>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</si>
  <si>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</si>
  <si>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</si>
  <si>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</si>
  <si>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</si>
  <si>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</si>
  <si>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</si>
  <si>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</si>
  <si>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</si>
  <si>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</si>
  <si>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</si>
  <si>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</si>
  <si>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</si>
  <si>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</si>
  <si>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</si>
  <si>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</si>
  <si>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</si>
  <si>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</si>
  <si>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</si>
  <si>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</si>
  <si>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</si>
  <si>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</si>
  <si>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</si>
  <si>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</si>
  <si>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</si>
  <si>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</si>
  <si>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</si>
  <si>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</si>
  <si>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</si>
  <si>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</si>
  <si>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</si>
  <si>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</si>
  <si>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</si>
  <si>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</si>
  <si>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</si>
  <si>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</si>
  <si>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</si>
  <si>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</si>
  <si>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</si>
  <si>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</si>
  <si>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</si>
  <si>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</si>
  <si>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</si>
  <si>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</si>
  <si>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</si>
  <si>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</si>
  <si>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</si>
  <si>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</si>
  <si>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</si>
  <si>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</si>
  <si>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</si>
  <si>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</si>
  <si>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</si>
  <si>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</si>
  <si>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</si>
  <si>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</si>
  <si>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</si>
  <si>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</si>
  <si>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</si>
  <si>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</si>
  <si>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</si>
  <si>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</si>
  <si>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</si>
  <si>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</si>
  <si>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</si>
  <si>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</si>
  <si>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</si>
  <si>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</si>
  <si>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</si>
  <si>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</si>
  <si>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</si>
  <si>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</si>
  <si>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</si>
  <si>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</si>
  <si>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</si>
  <si>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</si>
  <si>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</si>
  <si>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</si>
  <si>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</si>
  <si>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</si>
  <si>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</si>
  <si>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</si>
  <si>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</si>
  <si>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</si>
  <si>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</si>
  <si>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</si>
  <si>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</si>
  <si>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</si>
  <si>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</si>
  <si>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</si>
  <si>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</si>
  <si>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</si>
  <si>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</si>
  <si>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</si>
  <si>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</si>
  <si>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</si>
  <si>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</si>
  <si>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</si>
  <si>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</si>
  <si>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</si>
  <si>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</si>
  <si>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</si>
  <si>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</si>
  <si>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</si>
  <si>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</si>
  <si>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</si>
  <si>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</si>
  <si>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</si>
  <si>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</si>
  <si>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</si>
  <si>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</si>
  <si>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</si>
  <si>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</si>
  <si>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</si>
  <si>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</si>
  <si>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</si>
  <si>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</si>
  <si>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り，対象世帯１３戸分と少数であることから，特定地域生活排水処理事業とあわせ総合的な分析が必要である。
　今後も，ビジョンに定めた汚水処理人口普及率の向上のため，公共下水道，特定環境保全公共下水道及び浄化槽事業全体で適切な管理を進めていく一方，類似団体に比し，各指標において低い数値となっており，安定した運営を行うためには，水洗化率100％であり，これ以上の使用料収入の増収が見込めないことから，下水道事業全体で効率的な維持管理に努めていく必要がある。</t>
    <rPh sb="1" eb="2">
      <t>ホン</t>
    </rPh>
    <rPh sb="2" eb="4">
      <t>ジギョウ</t>
    </rPh>
    <rPh sb="6" eb="8">
      <t>ホンシ</t>
    </rPh>
    <rPh sb="8" eb="11">
      <t>ゲスイドウ</t>
    </rPh>
    <rPh sb="11" eb="13">
      <t>チュウキ</t>
    </rPh>
    <rPh sb="18" eb="21">
      <t>カイテイバン</t>
    </rPh>
    <rPh sb="23" eb="24">
      <t>モト</t>
    </rPh>
    <rPh sb="26" eb="29">
      <t>ミフキュウ</t>
    </rPh>
    <rPh sb="29" eb="31">
      <t>チイキ</t>
    </rPh>
    <rPh sb="32" eb="34">
      <t>ソウキ</t>
    </rPh>
    <rPh sb="34" eb="36">
      <t>カイショウ</t>
    </rPh>
    <rPh sb="37" eb="38">
      <t>ハカ</t>
    </rPh>
    <rPh sb="42" eb="44">
      <t>チイキ</t>
    </rPh>
    <rPh sb="45" eb="47">
      <t>ジツジョウ</t>
    </rPh>
    <rPh sb="52" eb="53">
      <t>ア</t>
    </rPh>
    <rPh sb="56" eb="57">
      <t>モット</t>
    </rPh>
    <rPh sb="58" eb="61">
      <t>コウリツテキ</t>
    </rPh>
    <rPh sb="62" eb="64">
      <t>ジゾク</t>
    </rPh>
    <rPh sb="64" eb="66">
      <t>カノウ</t>
    </rPh>
    <rPh sb="67" eb="69">
      <t>オスイ</t>
    </rPh>
    <rPh sb="69" eb="71">
      <t>ショリ</t>
    </rPh>
    <rPh sb="71" eb="73">
      <t>シセツ</t>
    </rPh>
    <rPh sb="74" eb="76">
      <t>セイビ</t>
    </rPh>
    <rPh sb="77" eb="79">
      <t>スイシン</t>
    </rPh>
    <rPh sb="82" eb="83">
      <t>ト</t>
    </rPh>
    <rPh sb="84" eb="85">
      <t>ク</t>
    </rPh>
    <rPh sb="89" eb="91">
      <t>ジギョウ</t>
    </rPh>
    <rPh sb="95" eb="97">
      <t>タイショウ</t>
    </rPh>
    <rPh sb="97" eb="99">
      <t>セタイ</t>
    </rPh>
    <rPh sb="101" eb="102">
      <t>コ</t>
    </rPh>
    <rPh sb="102" eb="103">
      <t>ブン</t>
    </rPh>
    <rPh sb="104" eb="106">
      <t>ショウスウ</t>
    </rPh>
    <rPh sb="114" eb="116">
      <t>トクテイ</t>
    </rPh>
    <rPh sb="116" eb="118">
      <t>チイキ</t>
    </rPh>
    <rPh sb="118" eb="120">
      <t>セイカツ</t>
    </rPh>
    <rPh sb="120" eb="122">
      <t>ハイスイ</t>
    </rPh>
    <rPh sb="122" eb="124">
      <t>ショリ</t>
    </rPh>
    <rPh sb="124" eb="126">
      <t>ジギョウ</t>
    </rPh>
    <rPh sb="130" eb="133">
      <t>ソウゴウテキ</t>
    </rPh>
    <rPh sb="134" eb="136">
      <t>ブンセキ</t>
    </rPh>
    <rPh sb="137" eb="139">
      <t>ヒツヨウ</t>
    </rPh>
    <rPh sb="146" eb="148">
      <t>コンゴ</t>
    </rPh>
    <rPh sb="155" eb="156">
      <t>サダ</t>
    </rPh>
    <rPh sb="158" eb="160">
      <t>オスイ</t>
    </rPh>
    <rPh sb="160" eb="162">
      <t>ショリ</t>
    </rPh>
    <rPh sb="162" eb="164">
      <t>ジンコウ</t>
    </rPh>
    <rPh sb="164" eb="166">
      <t>フキュウ</t>
    </rPh>
    <rPh sb="166" eb="167">
      <t>リツ</t>
    </rPh>
    <rPh sb="168" eb="170">
      <t>コウジョウ</t>
    </rPh>
    <rPh sb="174" eb="176">
      <t>コウキョウ</t>
    </rPh>
    <rPh sb="176" eb="179">
      <t>ゲスイドウ</t>
    </rPh>
    <rPh sb="180" eb="182">
      <t>トクテイ</t>
    </rPh>
    <rPh sb="182" eb="184">
      <t>カンキョウ</t>
    </rPh>
    <rPh sb="184" eb="186">
      <t>ホゼン</t>
    </rPh>
    <rPh sb="186" eb="188">
      <t>コウキョウ</t>
    </rPh>
    <rPh sb="188" eb="191">
      <t>ゲスイドウ</t>
    </rPh>
    <rPh sb="191" eb="192">
      <t>オヨ</t>
    </rPh>
    <rPh sb="193" eb="196">
      <t>ジョウカソウ</t>
    </rPh>
    <rPh sb="196" eb="198">
      <t>ジギョウ</t>
    </rPh>
    <rPh sb="198" eb="200">
      <t>ゼンタイ</t>
    </rPh>
    <rPh sb="201" eb="203">
      <t>テキセツ</t>
    </rPh>
    <rPh sb="204" eb="206">
      <t>カンリ</t>
    </rPh>
    <rPh sb="207" eb="208">
      <t>スス</t>
    </rPh>
    <rPh sb="212" eb="214">
      <t>イッポウ</t>
    </rPh>
    <rPh sb="215" eb="217">
      <t>ルイジ</t>
    </rPh>
    <rPh sb="217" eb="219">
      <t>ダンタイ</t>
    </rPh>
    <rPh sb="220" eb="221">
      <t>ヒ</t>
    </rPh>
    <rPh sb="223" eb="226">
      <t>カクシヒョウ</t>
    </rPh>
    <rPh sb="230" eb="231">
      <t>ヒク</t>
    </rPh>
    <rPh sb="232" eb="234">
      <t>スウチ</t>
    </rPh>
    <rPh sb="241" eb="243">
      <t>アンテイ</t>
    </rPh>
    <rPh sb="245" eb="247">
      <t>ウンエイ</t>
    </rPh>
    <rPh sb="248" eb="249">
      <t>オコナ</t>
    </rPh>
    <rPh sb="255" eb="258">
      <t>スイセンカ</t>
    </rPh>
    <rPh sb="258" eb="259">
      <t>リツ</t>
    </rPh>
    <rPh sb="269" eb="271">
      <t>イジョウ</t>
    </rPh>
    <rPh sb="272" eb="275">
      <t>シヨウリョウ</t>
    </rPh>
    <rPh sb="275" eb="277">
      <t>シュウニュウ</t>
    </rPh>
    <rPh sb="278" eb="280">
      <t>ゾウシュウ</t>
    </rPh>
    <rPh sb="281" eb="283">
      <t>ミコ</t>
    </rPh>
    <rPh sb="291" eb="294">
      <t>ゲスイドウ</t>
    </rPh>
    <rPh sb="294" eb="296">
      <t>ジギョウ</t>
    </rPh>
    <rPh sb="296" eb="298">
      <t>ゼンタイ</t>
    </rPh>
    <rPh sb="299" eb="302">
      <t>コウリツテキ</t>
    </rPh>
    <rPh sb="303" eb="305">
      <t>イジ</t>
    </rPh>
    <rPh sb="308" eb="309">
      <t>ツト</t>
    </rPh>
    <rPh sb="313" eb="315">
      <t>ヒツヨウ</t>
    </rPh>
    <phoneticPr fontId="4"/>
  </si>
  <si>
    <t>　本事業は平成23年度に開始した事業であり，現時点では減価償却は進んでいないが，今後も持続可能な事業とするため，特定地域生活排水処理事業と一体的に適切な維持管理をしていく必要がある。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40" eb="42">
      <t>コンゴ</t>
    </rPh>
    <rPh sb="43" eb="45">
      <t>ジゾク</t>
    </rPh>
    <rPh sb="45" eb="47">
      <t>カノウ</t>
    </rPh>
    <rPh sb="48" eb="50">
      <t>ジギョウ</t>
    </rPh>
    <rPh sb="56" eb="58">
      <t>トクテイ</t>
    </rPh>
    <rPh sb="58" eb="60">
      <t>チイキ</t>
    </rPh>
    <rPh sb="60" eb="62">
      <t>セイカツ</t>
    </rPh>
    <rPh sb="62" eb="64">
      <t>ハイスイ</t>
    </rPh>
    <rPh sb="64" eb="66">
      <t>ショリ</t>
    </rPh>
    <rPh sb="66" eb="68">
      <t>ジギョウ</t>
    </rPh>
    <rPh sb="69" eb="72">
      <t>イッタイテキ</t>
    </rPh>
    <rPh sb="73" eb="75">
      <t>テキセツ</t>
    </rPh>
    <rPh sb="76" eb="78">
      <t>イジ</t>
    </rPh>
    <rPh sb="78" eb="80">
      <t>カンリ</t>
    </rPh>
    <rPh sb="85" eb="87">
      <t>ヒツヨウ</t>
    </rPh>
    <phoneticPr fontId="4"/>
  </si>
  <si>
    <r>
      <rPr>
        <b/>
        <sz val="11"/>
        <color theme="1"/>
        <rFont val="ＭＳ ゴシック"/>
        <family val="3"/>
        <charset val="128"/>
      </rPr>
      <t>① 経常収支比率</t>
    </r>
    <r>
      <rPr>
        <sz val="11"/>
        <color theme="1"/>
        <rFont val="ＭＳ ゴシック"/>
        <family val="3"/>
        <charset val="128"/>
      </rPr>
      <t xml:space="preserve">
　経費回収率が類似団体に比し低く，使用料収入で賄えていない状況にあり，今後も低い水準となる見込みとなり，引き続き，維持管理費の効率化を図る必要がある。
</t>
    </r>
    <r>
      <rPr>
        <b/>
        <sz val="11"/>
        <color theme="1"/>
        <rFont val="ＭＳ ゴシック"/>
        <family val="3"/>
        <charset val="128"/>
      </rPr>
      <t>③ 流動比率</t>
    </r>
    <r>
      <rPr>
        <sz val="11"/>
        <color theme="1"/>
        <rFont val="ＭＳ ゴシック"/>
        <family val="3"/>
        <charset val="128"/>
      </rPr>
      <t xml:space="preserve">
　事業開始時に借り入れた企業債の償還が29年度から始まることから，28年度から大きく増加している。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
</t>
    </r>
    <r>
      <rPr>
        <b/>
        <sz val="11"/>
        <color theme="1"/>
        <rFont val="ＭＳ ゴシック"/>
        <family val="3"/>
        <charset val="128"/>
      </rPr>
      <t>⑤ 経費回収率</t>
    </r>
    <r>
      <rPr>
        <sz val="11"/>
        <color theme="1"/>
        <rFont val="ＭＳ ゴシック"/>
        <family val="3"/>
        <charset val="128"/>
      </rPr>
      <t xml:space="preserve">
　水洗化率が100％であり，使用料収入は一定水準を推移する一方，維持管理経費も一定規模必要となり，今後も低い水準になると考えられる。
</t>
    </r>
    <r>
      <rPr>
        <b/>
        <sz val="11"/>
        <color theme="1"/>
        <rFont val="ＭＳ ゴシック"/>
        <family val="3"/>
        <charset val="128"/>
      </rPr>
      <t>⑥ 汚水処理原価</t>
    </r>
    <r>
      <rPr>
        <sz val="11"/>
        <color theme="1"/>
        <rFont val="ＭＳ ゴシック"/>
        <family val="3"/>
        <charset val="128"/>
      </rPr>
      <t xml:space="preserve">
　事業開始後間もないことから，類似団体に比し，維持管理費が低い水準にあると考えられるが，今後，老朽化が進むことにより更に増嵩が見込まれるため，適切な維持管理が必要である。
</t>
    </r>
    <r>
      <rPr>
        <b/>
        <sz val="11"/>
        <color theme="1"/>
        <rFont val="ＭＳ ゴシック"/>
        <family val="3"/>
        <charset val="128"/>
      </rPr>
      <t/>
    </r>
    <rPh sb="2" eb="4">
      <t>ケイジョウ</t>
    </rPh>
    <rPh sb="4" eb="6">
      <t>シュウシ</t>
    </rPh>
    <rPh sb="6" eb="8">
      <t>ヒリツ</t>
    </rPh>
    <rPh sb="16" eb="18">
      <t>ルイジ</t>
    </rPh>
    <rPh sb="18" eb="20">
      <t>ダンタイ</t>
    </rPh>
    <rPh sb="21" eb="22">
      <t>ヒ</t>
    </rPh>
    <rPh sb="32" eb="33">
      <t>マカナ</t>
    </rPh>
    <rPh sb="38" eb="40">
      <t>ジョウキョウ</t>
    </rPh>
    <rPh sb="44" eb="46">
      <t>コンゴ</t>
    </rPh>
    <rPh sb="47" eb="48">
      <t>ヒク</t>
    </rPh>
    <rPh sb="49" eb="51">
      <t>スイジュン</t>
    </rPh>
    <rPh sb="54" eb="56">
      <t>ミコ</t>
    </rPh>
    <rPh sb="87" eb="89">
      <t>リュウドウ</t>
    </rPh>
    <rPh sb="89" eb="91">
      <t>ヒリツ</t>
    </rPh>
    <rPh sb="93" eb="95">
      <t>ジギョウ</t>
    </rPh>
    <rPh sb="95" eb="97">
      <t>カイシ</t>
    </rPh>
    <rPh sb="97" eb="98">
      <t>ジ</t>
    </rPh>
    <rPh sb="99" eb="100">
      <t>カ</t>
    </rPh>
    <rPh sb="101" eb="102">
      <t>イ</t>
    </rPh>
    <rPh sb="104" eb="106">
      <t>キギョウ</t>
    </rPh>
    <rPh sb="106" eb="107">
      <t>サイ</t>
    </rPh>
    <rPh sb="108" eb="110">
      <t>ショウカン</t>
    </rPh>
    <rPh sb="117" eb="118">
      <t>ハジ</t>
    </rPh>
    <rPh sb="127" eb="129">
      <t>ネンド</t>
    </rPh>
    <rPh sb="131" eb="132">
      <t>オオ</t>
    </rPh>
    <rPh sb="134" eb="136">
      <t>ゾウカ</t>
    </rPh>
    <rPh sb="152" eb="154">
      <t>キボ</t>
    </rPh>
    <rPh sb="154" eb="156">
      <t>ヒリツ</t>
    </rPh>
    <rPh sb="158" eb="160">
      <t>ジギョウ</t>
    </rPh>
    <rPh sb="160" eb="163">
      <t>カイシゴ</t>
    </rPh>
    <rPh sb="163" eb="164">
      <t>マ</t>
    </rPh>
    <rPh sb="171" eb="174">
      <t>ミショウカン</t>
    </rPh>
    <rPh sb="174" eb="176">
      <t>ザンダカ</t>
    </rPh>
    <rPh sb="177" eb="178">
      <t>オオ</t>
    </rPh>
    <rPh sb="180" eb="182">
      <t>ルイジ</t>
    </rPh>
    <rPh sb="182" eb="184">
      <t>ダンタイ</t>
    </rPh>
    <rPh sb="185" eb="186">
      <t>ヒ</t>
    </rPh>
    <rPh sb="187" eb="188">
      <t>タカ</t>
    </rPh>
    <rPh sb="189" eb="191">
      <t>ワリアイ</t>
    </rPh>
    <rPh sb="195" eb="196">
      <t>カンガ</t>
    </rPh>
    <rPh sb="204" eb="206">
      <t>ケイヒ</t>
    </rPh>
    <rPh sb="206" eb="208">
      <t>カイシュウ</t>
    </rPh>
    <rPh sb="208" eb="209">
      <t>リツ</t>
    </rPh>
    <rPh sb="211" eb="214">
      <t>スイセンカ</t>
    </rPh>
    <rPh sb="214" eb="215">
      <t>リツ</t>
    </rPh>
    <rPh sb="224" eb="227">
      <t>シヨウリョウ</t>
    </rPh>
    <rPh sb="227" eb="229">
      <t>シュウニュウ</t>
    </rPh>
    <rPh sb="230" eb="232">
      <t>イッテイ</t>
    </rPh>
    <rPh sb="232" eb="234">
      <t>スイジュン</t>
    </rPh>
    <rPh sb="235" eb="237">
      <t>スイイ</t>
    </rPh>
    <rPh sb="239" eb="241">
      <t>イッポウ</t>
    </rPh>
    <rPh sb="242" eb="244">
      <t>イジ</t>
    </rPh>
    <rPh sb="259" eb="261">
      <t>コンゴ</t>
    </rPh>
    <rPh sb="262" eb="263">
      <t>ヒク</t>
    </rPh>
    <rPh sb="264" eb="266">
      <t>スイジュン</t>
    </rPh>
    <rPh sb="270" eb="271">
      <t>カンガ</t>
    </rPh>
    <rPh sb="279" eb="281">
      <t>オスイ</t>
    </rPh>
    <rPh sb="281" eb="283">
      <t>ショリ</t>
    </rPh>
    <rPh sb="283" eb="285">
      <t>ゲンカ</t>
    </rPh>
    <rPh sb="287" eb="289">
      <t>ジギョウ</t>
    </rPh>
    <rPh sb="291" eb="292">
      <t>ゴ</t>
    </rPh>
    <rPh sb="292" eb="293">
      <t>マ</t>
    </rPh>
    <rPh sb="301" eb="303">
      <t>ルイジ</t>
    </rPh>
    <rPh sb="303" eb="305">
      <t>ダンタイ</t>
    </rPh>
    <rPh sb="306" eb="307">
      <t>ヒ</t>
    </rPh>
    <rPh sb="309" eb="311">
      <t>イジ</t>
    </rPh>
    <rPh sb="311" eb="314">
      <t>カンリヒ</t>
    </rPh>
    <rPh sb="315" eb="316">
      <t>ヒク</t>
    </rPh>
    <rPh sb="317" eb="319">
      <t>スイジュン</t>
    </rPh>
    <rPh sb="323" eb="324">
      <t>カンガ</t>
    </rPh>
    <rPh sb="330" eb="332">
      <t>コンゴ</t>
    </rPh>
    <rPh sb="333" eb="335">
      <t>ロウキュウ</t>
    </rPh>
    <rPh sb="335" eb="336">
      <t>カ</t>
    </rPh>
    <rPh sb="337" eb="338">
      <t>スス</t>
    </rPh>
    <rPh sb="344" eb="345">
      <t>サラ</t>
    </rPh>
    <rPh sb="346" eb="348">
      <t>ゾウコウ</t>
    </rPh>
    <rPh sb="349" eb="351">
      <t>ミコ</t>
    </rPh>
    <rPh sb="357" eb="359">
      <t>テキセツ</t>
    </rPh>
    <rPh sb="360" eb="362">
      <t>イジ</t>
    </rPh>
    <rPh sb="362" eb="364">
      <t>カンリ</t>
    </rPh>
    <rPh sb="365" eb="3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</si>
</sst>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FF-4A48-AE08-00F8D408750E}"/>
            </c:ext>
          </c:extLst>
        </c:ser>
        <c:dLbls>
          <c:showLegendKey val="0"/>
          <c:showVal val="0"/>
          <c:showCatName val="0"/>
          <c:showSerName val="0"/>
          <c:showPercent val="0"/>
          <c:showBubbleSize val="0"/>
        </c:dLbls>
        <c:gapWidth val="150"/>
        <c:axId val="82811520"/>
        <c:axId val="828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9FF-4A48-AE08-00F8D408750E}"/>
            </c:ext>
          </c:extLst>
        </c:ser>
        <c:dLbls>
          <c:showLegendKey val="0"/>
          <c:showVal val="0"/>
          <c:showCatName val="0"/>
          <c:showSerName val="0"/>
          <c:showPercent val="0"/>
          <c:showBubbleSize val="0"/>
        </c:dLbls>
        <c:marker val="1"/>
        <c:smooth val="0"/>
        <c:axId val="82811520"/>
        <c:axId val="82821888"/>
      </c:lineChart>
      <c:dateAx>
        <c:axId val="82811520"/>
        <c:scaling>
          <c:orientation val="minMax"/>
        </c:scaling>
        <c:delete val="1"/>
        <c:axPos val="b"/>
        <c:numFmt formatCode="ge" sourceLinked="1"/>
        <c:majorTickMark val="none"/>
        <c:minorTickMark val="none"/>
        <c:tickLblPos val="none"/>
        <c:crossAx val="82821888"/>
        <c:crosses val="autoZero"/>
        <c:auto val="1"/>
        <c:lblOffset val="100"/>
        <c:baseTimeUnit val="years"/>
      </c:dateAx>
      <c:valAx>
        <c:axId val="82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72.22</c:v>
                </c:pt>
                <c:pt idx="1">
                  <c:v>83.33</c:v>
                </c:pt>
                <c:pt idx="2">
                  <c:v>77.78</c:v>
                </c:pt>
                <c:pt idx="3">
                  <c:v>77.78</c:v>
                </c:pt>
                <c:pt idx="4">
                  <c:v>77.78</c:v>
                </c:pt>
              </c:numCache>
            </c:numRef>
          </c:val>
          <c:extLst xmlns:c16r2="http://schemas.microsoft.com/office/drawing/2015/06/chart">
            <c:ext xmlns:c16="http://schemas.microsoft.com/office/drawing/2014/chart" uri="{C3380CC4-5D6E-409C-BE32-E72D297353CC}">
              <c16:uniqueId val="{00000000-2210-459C-B491-559D7643D7A2}"/>
            </c:ext>
          </c:extLst>
        </c:ser>
        <c:dLbls>
          <c:showLegendKey val="0"/>
          <c:showVal val="0"/>
          <c:showCatName val="0"/>
          <c:showSerName val="0"/>
          <c:showPercent val="0"/>
          <c:showBubbleSize val="0"/>
        </c:dLbls>
        <c:gapWidth val="150"/>
        <c:axId val="93395200"/>
        <c:axId val="934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2210-459C-B491-559D7643D7A2}"/>
            </c:ext>
          </c:extLst>
        </c:ser>
        <c:dLbls>
          <c:showLegendKey val="0"/>
          <c:showVal val="0"/>
          <c:showCatName val="0"/>
          <c:showSerName val="0"/>
          <c:showPercent val="0"/>
          <c:showBubbleSize val="0"/>
        </c:dLbls>
        <c:marker val="1"/>
        <c:smooth val="0"/>
        <c:axId val="93395200"/>
        <c:axId val="93401472"/>
      </c:lineChart>
      <c:dateAx>
        <c:axId val="93395200"/>
        <c:scaling>
          <c:orientation val="minMax"/>
        </c:scaling>
        <c:delete val="1"/>
        <c:axPos val="b"/>
        <c:numFmt formatCode="ge" sourceLinked="1"/>
        <c:majorTickMark val="none"/>
        <c:minorTickMark val="none"/>
        <c:tickLblPos val="none"/>
        <c:crossAx val="93401472"/>
        <c:crosses val="autoZero"/>
        <c:auto val="1"/>
        <c:lblOffset val="100"/>
        <c:baseTimeUnit val="years"/>
      </c:dateAx>
      <c:valAx>
        <c:axId val="934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BCA-44EC-93CF-FCC5CAC4FBA5}"/>
            </c:ext>
          </c:extLst>
        </c:ser>
        <c:dLbls>
          <c:showLegendKey val="0"/>
          <c:showVal val="0"/>
          <c:showCatName val="0"/>
          <c:showSerName val="0"/>
          <c:showPercent val="0"/>
          <c:showBubbleSize val="0"/>
        </c:dLbls>
        <c:gapWidth val="150"/>
        <c:axId val="93448832"/>
        <c:axId val="934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0BCA-44EC-93CF-FCC5CAC4FBA5}"/>
            </c:ext>
          </c:extLst>
        </c:ser>
        <c:dLbls>
          <c:showLegendKey val="0"/>
          <c:showVal val="0"/>
          <c:showCatName val="0"/>
          <c:showSerName val="0"/>
          <c:showPercent val="0"/>
          <c:showBubbleSize val="0"/>
        </c:dLbls>
        <c:marker val="1"/>
        <c:smooth val="0"/>
        <c:axId val="93448832"/>
        <c:axId val="93459200"/>
      </c:lineChart>
      <c:dateAx>
        <c:axId val="93448832"/>
        <c:scaling>
          <c:orientation val="minMax"/>
        </c:scaling>
        <c:delete val="1"/>
        <c:axPos val="b"/>
        <c:numFmt formatCode="ge" sourceLinked="1"/>
        <c:majorTickMark val="none"/>
        <c:minorTickMark val="none"/>
        <c:tickLblPos val="none"/>
        <c:crossAx val="93459200"/>
        <c:crosses val="autoZero"/>
        <c:auto val="1"/>
        <c:lblOffset val="100"/>
        <c:baseTimeUnit val="years"/>
      </c:dateAx>
      <c:valAx>
        <c:axId val="93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111.49</c:v>
                </c:pt>
                <c:pt idx="1">
                  <c:v>100</c:v>
                </c:pt>
                <c:pt idx="2">
                  <c:v>100</c:v>
                </c:pt>
                <c:pt idx="3">
                  <c:v>53.81</c:v>
                </c:pt>
                <c:pt idx="4">
                  <c:v>58.11</c:v>
                </c:pt>
              </c:numCache>
            </c:numRef>
          </c:val>
          <c:extLst xmlns:c16r2="http://schemas.microsoft.com/office/drawing/2015/06/chart">
            <c:ext xmlns:c16="http://schemas.microsoft.com/office/drawing/2014/chart" uri="{C3380CC4-5D6E-409C-BE32-E72D297353CC}">
              <c16:uniqueId val="{00000000-BD66-45DB-8C4E-32AD73ECDFD4}"/>
            </c:ext>
          </c:extLst>
        </c:ser>
        <c:dLbls>
          <c:showLegendKey val="0"/>
          <c:showVal val="0"/>
          <c:showCatName val="0"/>
          <c:showSerName val="0"/>
          <c:showPercent val="0"/>
          <c:showBubbleSize val="0"/>
        </c:dLbls>
        <c:gapWidth val="150"/>
        <c:axId val="87702528"/>
        <c:axId val="877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95.22</c:v>
                </c:pt>
                <c:pt idx="1">
                  <c:v>99.54</c:v>
                </c:pt>
                <c:pt idx="2">
                  <c:v>105.63</c:v>
                </c:pt>
                <c:pt idx="3">
                  <c:v>100.37</c:v>
                </c:pt>
                <c:pt idx="4">
                  <c:v>109.03</c:v>
                </c:pt>
              </c:numCache>
            </c:numRef>
          </c:val>
          <c:smooth val="0"/>
          <c:extLst xmlns:c16r2="http://schemas.microsoft.com/office/drawing/2015/06/chart">
            <c:ext xmlns:c16="http://schemas.microsoft.com/office/drawing/2014/chart" uri="{C3380CC4-5D6E-409C-BE32-E72D297353CC}">
              <c16:uniqueId val="{00000001-BD66-45DB-8C4E-32AD73ECDFD4}"/>
            </c:ext>
          </c:extLst>
        </c:ser>
        <c:dLbls>
          <c:showLegendKey val="0"/>
          <c:showVal val="0"/>
          <c:showCatName val="0"/>
          <c:showSerName val="0"/>
          <c:showPercent val="0"/>
          <c:showBubbleSize val="0"/>
        </c:dLbls>
        <c:marker val="1"/>
        <c:smooth val="0"/>
        <c:axId val="87702528"/>
        <c:axId val="87708800"/>
      </c:lineChart>
      <c:dateAx>
        <c:axId val="87702528"/>
        <c:scaling>
          <c:orientation val="minMax"/>
        </c:scaling>
        <c:delete val="1"/>
        <c:axPos val="b"/>
        <c:numFmt formatCode="ge" sourceLinked="1"/>
        <c:majorTickMark val="none"/>
        <c:minorTickMark val="none"/>
        <c:tickLblPos val="none"/>
        <c:crossAx val="87708800"/>
        <c:crosses val="autoZero"/>
        <c:auto val="1"/>
        <c:lblOffset val="100"/>
        <c:baseTimeUnit val="years"/>
      </c:dateAx>
      <c:valAx>
        <c:axId val="877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5.83</c:v>
                </c:pt>
                <c:pt idx="1">
                  <c:v>9.7200000000000006</c:v>
                </c:pt>
                <c:pt idx="2">
                  <c:v>12.96</c:v>
                </c:pt>
                <c:pt idx="3">
                  <c:v>16.2</c:v>
                </c:pt>
                <c:pt idx="4">
                  <c:v>19.440000000000001</c:v>
                </c:pt>
              </c:numCache>
            </c:numRef>
          </c:val>
          <c:extLst xmlns:c16r2="http://schemas.microsoft.com/office/drawing/2015/06/chart">
            <c:ext xmlns:c16="http://schemas.microsoft.com/office/drawing/2014/chart" uri="{C3380CC4-5D6E-409C-BE32-E72D297353CC}">
              <c16:uniqueId val="{00000000-0541-4885-B88E-A6D78D56620A}"/>
            </c:ext>
          </c:extLst>
        </c:ser>
        <c:dLbls>
          <c:showLegendKey val="0"/>
          <c:showVal val="0"/>
          <c:showCatName val="0"/>
          <c:showSerName val="0"/>
          <c:showPercent val="0"/>
          <c:showBubbleSize val="0"/>
        </c:dLbls>
        <c:gapWidth val="150"/>
        <c:axId val="87727488"/>
        <c:axId val="877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18.399999999999999</c:v>
                </c:pt>
                <c:pt idx="1">
                  <c:v>23.72</c:v>
                </c:pt>
                <c:pt idx="2">
                  <c:v>17.809999999999999</c:v>
                </c:pt>
                <c:pt idx="3">
                  <c:v>18.600000000000001</c:v>
                </c:pt>
                <c:pt idx="4">
                  <c:v>9.51</c:v>
                </c:pt>
              </c:numCache>
            </c:numRef>
          </c:val>
          <c:smooth val="0"/>
          <c:extLst xmlns:c16r2="http://schemas.microsoft.com/office/drawing/2015/06/chart">
            <c:ext xmlns:c16="http://schemas.microsoft.com/office/drawing/2014/chart" uri="{C3380CC4-5D6E-409C-BE32-E72D297353CC}">
              <c16:uniqueId val="{00000001-0541-4885-B88E-A6D78D56620A}"/>
            </c:ext>
          </c:extLst>
        </c:ser>
        <c:dLbls>
          <c:showLegendKey val="0"/>
          <c:showVal val="0"/>
          <c:showCatName val="0"/>
          <c:showSerName val="0"/>
          <c:showPercent val="0"/>
          <c:showBubbleSize val="0"/>
        </c:dLbls>
        <c:marker val="1"/>
        <c:smooth val="0"/>
        <c:axId val="87727488"/>
        <c:axId val="87750144"/>
      </c:lineChart>
      <c:dateAx>
        <c:axId val="87727488"/>
        <c:scaling>
          <c:orientation val="minMax"/>
        </c:scaling>
        <c:delete val="1"/>
        <c:axPos val="b"/>
        <c:numFmt formatCode="ge" sourceLinked="1"/>
        <c:majorTickMark val="none"/>
        <c:minorTickMark val="none"/>
        <c:tickLblPos val="none"/>
        <c:crossAx val="87750144"/>
        <c:crosses val="autoZero"/>
        <c:auto val="1"/>
        <c:lblOffset val="100"/>
        <c:baseTimeUnit val="years"/>
      </c:dateAx>
      <c:valAx>
        <c:axId val="877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EC-4BE6-8AA0-7F29392E7DD3}"/>
            </c:ext>
          </c:extLst>
        </c:ser>
        <c:dLbls>
          <c:showLegendKey val="0"/>
          <c:showVal val="0"/>
          <c:showCatName val="0"/>
          <c:showSerName val="0"/>
          <c:showPercent val="0"/>
          <c:showBubbleSize val="0"/>
        </c:dLbls>
        <c:gapWidth val="150"/>
        <c:axId val="87797760"/>
        <c:axId val="877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0EC-4BE6-8AA0-7F29392E7DD3}"/>
            </c:ext>
          </c:extLst>
        </c:ser>
        <c:dLbls>
          <c:showLegendKey val="0"/>
          <c:showVal val="0"/>
          <c:showCatName val="0"/>
          <c:showSerName val="0"/>
          <c:showPercent val="0"/>
          <c:showBubbleSize val="0"/>
        </c:dLbls>
        <c:marker val="1"/>
        <c:smooth val="0"/>
        <c:axId val="87797760"/>
        <c:axId val="87799680"/>
      </c:lineChart>
      <c:dateAx>
        <c:axId val="87797760"/>
        <c:scaling>
          <c:orientation val="minMax"/>
        </c:scaling>
        <c:delete val="1"/>
        <c:axPos val="b"/>
        <c:numFmt formatCode="ge" sourceLinked="1"/>
        <c:majorTickMark val="none"/>
        <c:minorTickMark val="none"/>
        <c:tickLblPos val="none"/>
        <c:crossAx val="87799680"/>
        <c:crosses val="autoZero"/>
        <c:auto val="1"/>
        <c:lblOffset val="100"/>
        <c:baseTimeUnit val="years"/>
      </c:dateAx>
      <c:valAx>
        <c:axId val="877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F3-4690-8EB9-FCE07CE67AA4}"/>
            </c:ext>
          </c:extLst>
        </c:ser>
        <c:dLbls>
          <c:showLegendKey val="0"/>
          <c:showVal val="0"/>
          <c:showCatName val="0"/>
          <c:showSerName val="0"/>
          <c:showPercent val="0"/>
          <c:showBubbleSize val="0"/>
        </c:dLbls>
        <c:gapWidth val="150"/>
        <c:axId val="87911040"/>
        <c:axId val="879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59.52</c:v>
                </c:pt>
                <c:pt idx="2">
                  <c:v>102.8</c:v>
                </c:pt>
                <c:pt idx="3">
                  <c:v>55.24</c:v>
                </c:pt>
                <c:pt idx="4">
                  <c:v>34.340000000000003</c:v>
                </c:pt>
              </c:numCache>
            </c:numRef>
          </c:val>
          <c:smooth val="0"/>
          <c:extLst xmlns:c16r2="http://schemas.microsoft.com/office/drawing/2015/06/chart">
            <c:ext xmlns:c16="http://schemas.microsoft.com/office/drawing/2014/chart" uri="{C3380CC4-5D6E-409C-BE32-E72D297353CC}">
              <c16:uniqueId val="{00000001-81F3-4690-8EB9-FCE07CE67AA4}"/>
            </c:ext>
          </c:extLst>
        </c:ser>
        <c:dLbls>
          <c:showLegendKey val="0"/>
          <c:showVal val="0"/>
          <c:showCatName val="0"/>
          <c:showSerName val="0"/>
          <c:showPercent val="0"/>
          <c:showBubbleSize val="0"/>
        </c:dLbls>
        <c:marker val="1"/>
        <c:smooth val="0"/>
        <c:axId val="87911040"/>
        <c:axId val="87913216"/>
      </c:lineChart>
      <c:dateAx>
        <c:axId val="87911040"/>
        <c:scaling>
          <c:orientation val="minMax"/>
        </c:scaling>
        <c:delete val="1"/>
        <c:axPos val="b"/>
        <c:numFmt formatCode="ge" sourceLinked="1"/>
        <c:majorTickMark val="none"/>
        <c:minorTickMark val="none"/>
        <c:tickLblPos val="none"/>
        <c:crossAx val="87913216"/>
        <c:crosses val="autoZero"/>
        <c:auto val="1"/>
        <c:lblOffset val="100"/>
        <c:baseTimeUnit val="years"/>
      </c:dateAx>
      <c:valAx>
        <c:axId val="879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1547.23</c:v>
                </c:pt>
                <c:pt idx="4">
                  <c:v>966.12</c:v>
                </c:pt>
              </c:numCache>
            </c:numRef>
          </c:val>
          <c:extLst xmlns:c16r2="http://schemas.microsoft.com/office/drawing/2015/06/chart">
            <c:ext xmlns:c16="http://schemas.microsoft.com/office/drawing/2014/chart" uri="{C3380CC4-5D6E-409C-BE32-E72D297353CC}">
              <c16:uniqueId val="{00000000-DE70-46C3-A8F1-85ADA17123C7}"/>
            </c:ext>
          </c:extLst>
        </c:ser>
        <c:dLbls>
          <c:showLegendKey val="0"/>
          <c:showVal val="0"/>
          <c:showCatName val="0"/>
          <c:showSerName val="0"/>
          <c:showPercent val="0"/>
          <c:showBubbleSize val="0"/>
        </c:dLbls>
        <c:gapWidth val="150"/>
        <c:axId val="87948288"/>
        <c:axId val="931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295.92</c:v>
                </c:pt>
                <c:pt idx="1">
                  <c:v>322.33999999999997</c:v>
                </c:pt>
                <c:pt idx="2">
                  <c:v>366.75</c:v>
                </c:pt>
                <c:pt idx="3">
                  <c:v>291.2</c:v>
                </c:pt>
                <c:pt idx="4">
                  <c:v>202.79</c:v>
                </c:pt>
              </c:numCache>
            </c:numRef>
          </c:val>
          <c:smooth val="0"/>
          <c:extLst xmlns:c16r2="http://schemas.microsoft.com/office/drawing/2015/06/chart">
            <c:ext xmlns:c16="http://schemas.microsoft.com/office/drawing/2014/chart" uri="{C3380CC4-5D6E-409C-BE32-E72D297353CC}">
              <c16:uniqueId val="{00000001-DE70-46C3-A8F1-85ADA17123C7}"/>
            </c:ext>
          </c:extLst>
        </c:ser>
        <c:dLbls>
          <c:showLegendKey val="0"/>
          <c:showVal val="0"/>
          <c:showCatName val="0"/>
          <c:showSerName val="0"/>
          <c:showPercent val="0"/>
          <c:showBubbleSize val="0"/>
        </c:dLbls>
        <c:marker val="1"/>
        <c:smooth val="0"/>
        <c:axId val="87948288"/>
        <c:axId val="93193344"/>
      </c:lineChart>
      <c:dateAx>
        <c:axId val="87948288"/>
        <c:scaling>
          <c:orientation val="minMax"/>
        </c:scaling>
        <c:delete val="1"/>
        <c:axPos val="b"/>
        <c:numFmt formatCode="ge" sourceLinked="1"/>
        <c:majorTickMark val="none"/>
        <c:minorTickMark val="none"/>
        <c:tickLblPos val="none"/>
        <c:crossAx val="93193344"/>
        <c:crosses val="autoZero"/>
        <c:auto val="1"/>
        <c:lblOffset val="100"/>
        <c:baseTimeUnit val="years"/>
      </c:dateAx>
      <c:valAx>
        <c:axId val="93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1859.65</c:v>
                </c:pt>
                <c:pt idx="1">
                  <c:v>1805.79</c:v>
                </c:pt>
                <c:pt idx="2">
                  <c:v>1261.9000000000001</c:v>
                </c:pt>
                <c:pt idx="3">
                  <c:v>1261.9000000000001</c:v>
                </c:pt>
                <c:pt idx="4">
                  <c:v>1220.92</c:v>
                </c:pt>
              </c:numCache>
            </c:numRef>
          </c:val>
          <c:extLst xmlns:c16r2="http://schemas.microsoft.com/office/drawing/2015/06/chart">
            <c:ext xmlns:c16="http://schemas.microsoft.com/office/drawing/2014/chart" uri="{C3380CC4-5D6E-409C-BE32-E72D297353CC}">
              <c16:uniqueId val="{00000000-5CE7-4662-A8BC-08A204E7BD42}"/>
            </c:ext>
          </c:extLst>
        </c:ser>
        <c:dLbls>
          <c:showLegendKey val="0"/>
          <c:showVal val="0"/>
          <c:showCatName val="0"/>
          <c:showSerName val="0"/>
          <c:showPercent val="0"/>
          <c:showBubbleSize val="0"/>
        </c:dLbls>
        <c:gapWidth val="150"/>
        <c:axId val="93228416"/>
        <c:axId val="932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5CE7-4662-A8BC-08A204E7BD42}"/>
            </c:ext>
          </c:extLst>
        </c:ser>
        <c:dLbls>
          <c:showLegendKey val="0"/>
          <c:showVal val="0"/>
          <c:showCatName val="0"/>
          <c:showSerName val="0"/>
          <c:showPercent val="0"/>
          <c:showBubbleSize val="0"/>
        </c:dLbls>
        <c:marker val="1"/>
        <c:smooth val="0"/>
        <c:axId val="93228416"/>
        <c:axId val="93238784"/>
      </c:lineChart>
      <c:dateAx>
        <c:axId val="93228416"/>
        <c:scaling>
          <c:orientation val="minMax"/>
        </c:scaling>
        <c:delete val="1"/>
        <c:axPos val="b"/>
        <c:numFmt formatCode="ge" sourceLinked="1"/>
        <c:majorTickMark val="none"/>
        <c:minorTickMark val="none"/>
        <c:tickLblPos val="none"/>
        <c:crossAx val="93238784"/>
        <c:crosses val="autoZero"/>
        <c:auto val="1"/>
        <c:lblOffset val="100"/>
        <c:baseTimeUnit val="years"/>
      </c:dateAx>
      <c:valAx>
        <c:axId val="93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40.950000000000003</c:v>
                </c:pt>
                <c:pt idx="1">
                  <c:v>42.91</c:v>
                </c:pt>
                <c:pt idx="2">
                  <c:v>49.08</c:v>
                </c:pt>
                <c:pt idx="3">
                  <c:v>45.79</c:v>
                </c:pt>
                <c:pt idx="4">
                  <c:v>47.96</c:v>
                </c:pt>
              </c:numCache>
            </c:numRef>
          </c:val>
          <c:extLst xmlns:c16r2="http://schemas.microsoft.com/office/drawing/2015/06/chart">
            <c:ext xmlns:c16="http://schemas.microsoft.com/office/drawing/2014/chart" uri="{C3380CC4-5D6E-409C-BE32-E72D297353CC}">
              <c16:uniqueId val="{00000000-609B-4921-930A-7C1F54E5625C}"/>
            </c:ext>
          </c:extLst>
        </c:ser>
        <c:dLbls>
          <c:showLegendKey val="0"/>
          <c:showVal val="0"/>
          <c:showCatName val="0"/>
          <c:showSerName val="0"/>
          <c:showPercent val="0"/>
          <c:showBubbleSize val="0"/>
        </c:dLbls>
        <c:gapWidth val="150"/>
        <c:axId val="93278208"/>
        <c:axId val="932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609B-4921-930A-7C1F54E5625C}"/>
            </c:ext>
          </c:extLst>
        </c:ser>
        <c:dLbls>
          <c:showLegendKey val="0"/>
          <c:showVal val="0"/>
          <c:showCatName val="0"/>
          <c:showSerName val="0"/>
          <c:showPercent val="0"/>
          <c:showBubbleSize val="0"/>
        </c:dLbls>
        <c:marker val="1"/>
        <c:smooth val="0"/>
        <c:axId val="93278208"/>
        <c:axId val="93280128"/>
      </c:lineChart>
      <c:dateAx>
        <c:axId val="93278208"/>
        <c:scaling>
          <c:orientation val="minMax"/>
        </c:scaling>
        <c:delete val="1"/>
        <c:axPos val="b"/>
        <c:numFmt formatCode="ge" sourceLinked="1"/>
        <c:majorTickMark val="none"/>
        <c:minorTickMark val="none"/>
        <c:tickLblPos val="none"/>
        <c:crossAx val="93280128"/>
        <c:crosses val="autoZero"/>
        <c:auto val="1"/>
        <c:lblOffset val="100"/>
        <c:baseTimeUnit val="years"/>
      </c:dateAx>
      <c:valAx>
        <c:axId val="93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291.82</c:v>
                </c:pt>
                <c:pt idx="1">
                  <c:v>252.91</c:v>
                </c:pt>
                <c:pt idx="2">
                  <c:v>226.04</c:v>
                </c:pt>
                <c:pt idx="3">
                  <c:v>248.6</c:v>
                </c:pt>
                <c:pt idx="4">
                  <c:v>236.68</c:v>
                </c:pt>
              </c:numCache>
            </c:numRef>
          </c:val>
          <c:extLst xmlns:c16r2="http://schemas.microsoft.com/office/drawing/2015/06/chart">
            <c:ext xmlns:c16="http://schemas.microsoft.com/office/drawing/2014/chart" uri="{C3380CC4-5D6E-409C-BE32-E72D297353CC}">
              <c16:uniqueId val="{00000000-C455-49C8-A95F-F0C4E95BA7FF}"/>
            </c:ext>
          </c:extLst>
        </c:ser>
        <c:dLbls>
          <c:showLegendKey val="0"/>
          <c:showVal val="0"/>
          <c:showCatName val="0"/>
          <c:showSerName val="0"/>
          <c:showPercent val="0"/>
          <c:showBubbleSize val="0"/>
        </c:dLbls>
        <c:gapWidth val="150"/>
        <c:axId val="93306880"/>
        <c:axId val="93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C455-49C8-A95F-F0C4E95BA7FF}"/>
            </c:ext>
          </c:extLst>
        </c:ser>
        <c:dLbls>
          <c:showLegendKey val="0"/>
          <c:showVal val="0"/>
          <c:showCatName val="0"/>
          <c:showSerName val="0"/>
          <c:showPercent val="0"/>
          <c:showBubbleSize val="0"/>
        </c:dLbls>
        <c:marker val="1"/>
        <c:smooth val="0"/>
        <c:axId val="93306880"/>
        <c:axId val="93308800"/>
      </c:lineChart>
      <c:dateAx>
        <c:axId val="93306880"/>
        <c:scaling>
          <c:orientation val="minMax"/>
        </c:scaling>
        <c:delete val="1"/>
        <c:axPos val="b"/>
        <c:numFmt formatCode="ge" sourceLinked="1"/>
        <c:majorTickMark val="none"/>
        <c:minorTickMark val="none"/>
        <c:tickLblPos val="none"/>
        <c:crossAx val="93308800"/>
        <c:crosses val="autoZero"/>
        <c:auto val="1"/>
        <c:lblOffset val="100"/>
        <c:baseTimeUnit val="years"/>
      </c:dateAx>
      <c:valAx>
        <c:axId val="93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7">
        <f>データ!S6</f>
        <v>796773</v>
      </c>
      <c r="AM8" s="67"/>
      <c r="AN8" s="67"/>
      <c r="AO8" s="67"/>
      <c r="AP8" s="67"/>
      <c r="AQ8" s="67"/>
      <c r="AR8" s="67"/>
      <c r="AS8" s="67"/>
      <c r="AT8" s="66">
        <f>データ!T6</f>
        <v>726.45</v>
      </c>
      <c r="AU8" s="66"/>
      <c r="AV8" s="66"/>
      <c r="AW8" s="66"/>
      <c r="AX8" s="66"/>
      <c r="AY8" s="66"/>
      <c r="AZ8" s="66"/>
      <c r="BA8" s="66"/>
      <c r="BB8" s="66">
        <f>データ!U6</f>
        <v>1096.8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46.51</v>
      </c>
      <c r="J10" s="66"/>
      <c r="K10" s="66"/>
      <c r="L10" s="66"/>
      <c r="M10" s="66"/>
      <c r="N10" s="66"/>
      <c r="O10" s="66"/>
      <c r="P10" s="66">
        <f>データ!P6</f>
        <v>0.01</v>
      </c>
      <c r="Q10" s="66"/>
      <c r="R10" s="66"/>
      <c r="S10" s="66"/>
      <c r="T10" s="66"/>
      <c r="U10" s="66"/>
      <c r="V10" s="66"/>
      <c r="W10" s="66">
        <f>データ!Q6</f>
        <v>100</v>
      </c>
      <c r="X10" s="66"/>
      <c r="Y10" s="66"/>
      <c r="Z10" s="66"/>
      <c r="AA10" s="66"/>
      <c r="AB10" s="66"/>
      <c r="AC10" s="66"/>
      <c r="AD10" s="67">
        <f>データ!R6</f>
        <v>3607</v>
      </c>
      <c r="AE10" s="67"/>
      <c r="AF10" s="67"/>
      <c r="AG10" s="67"/>
      <c r="AH10" s="67"/>
      <c r="AI10" s="67"/>
      <c r="AJ10" s="67"/>
      <c r="AK10" s="2"/>
      <c r="AL10" s="67">
        <f>データ!V6</f>
        <v>58</v>
      </c>
      <c r="AM10" s="67"/>
      <c r="AN10" s="67"/>
      <c r="AO10" s="67"/>
      <c r="AP10" s="67"/>
      <c r="AQ10" s="67"/>
      <c r="AR10" s="67"/>
      <c r="AS10" s="67"/>
      <c r="AT10" s="66">
        <f>データ!W6</f>
        <v>0.01</v>
      </c>
      <c r="AU10" s="66"/>
      <c r="AV10" s="66"/>
      <c r="AW10" s="66"/>
      <c r="AX10" s="66"/>
      <c r="AY10" s="66"/>
      <c r="AZ10" s="66"/>
      <c r="BA10" s="66"/>
      <c r="BB10" s="66">
        <f>データ!X6</f>
        <v>5800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Jdmb0oz4u4ndNi48P4QQrQncHlXQgVGtFnO8CJi44gGdug/TfKJvkOQJeVQHgUpB+z3NkmvfFr5qJ8NV+zvzXg==" saltValue="h6ubKRIZB5qqDcEt29wk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151009</v>
      </c>
      <c r="D6" s="33">
        <f t="shared" si="3"/>
        <v>46</v>
      </c>
      <c r="E6" s="33">
        <f t="shared" si="3"/>
        <v>18</v>
      </c>
      <c r="F6" s="33">
        <f t="shared" si="3"/>
        <v>1</v>
      </c>
      <c r="G6" s="33">
        <f t="shared" si="3"/>
        <v>0</v>
      </c>
      <c r="H6" s="33" t="str">
        <f t="shared" si="3"/>
        <v>新潟県　新潟市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46.51</v>
      </c>
      <c r="P6" s="34">
        <f t="shared" si="3"/>
        <v>0.01</v>
      </c>
      <c r="Q6" s="34">
        <f t="shared" si="3"/>
        <v>100</v>
      </c>
      <c r="R6" s="34">
        <f t="shared" si="3"/>
        <v>3607</v>
      </c>
      <c r="S6" s="34">
        <f t="shared" si="3"/>
        <v>796773</v>
      </c>
      <c r="T6" s="34">
        <f t="shared" si="3"/>
        <v>726.45</v>
      </c>
      <c r="U6" s="34">
        <f t="shared" si="3"/>
        <v>1096.8</v>
      </c>
      <c r="V6" s="34">
        <f t="shared" si="3"/>
        <v>58</v>
      </c>
      <c r="W6" s="34">
        <f t="shared" si="3"/>
        <v>0.01</v>
      </c>
      <c r="X6" s="34">
        <f t="shared" si="3"/>
        <v>5800</v>
      </c>
      <c r="Y6" s="35">
        <f>IF(Y7="",NA(),Y7)</f>
        <v>111.49</v>
      </c>
      <c r="Z6" s="35">
        <f t="shared" ref="Z6:AH6" si="4">IF(Z7="",NA(),Z7)</f>
        <v>100</v>
      </c>
      <c r="AA6" s="35">
        <f t="shared" si="4"/>
        <v>100</v>
      </c>
      <c r="AB6" s="35">
        <f t="shared" si="4"/>
        <v>53.81</v>
      </c>
      <c r="AC6" s="35">
        <f t="shared" si="4"/>
        <v>58.11</v>
      </c>
      <c r="AD6" s="35">
        <f t="shared" si="4"/>
        <v>95.22</v>
      </c>
      <c r="AE6" s="35">
        <f t="shared" si="4"/>
        <v>99.54</v>
      </c>
      <c r="AF6" s="35">
        <f t="shared" si="4"/>
        <v>105.63</v>
      </c>
      <c r="AG6" s="35">
        <f t="shared" si="4"/>
        <v>100.37</v>
      </c>
      <c r="AH6" s="35">
        <f t="shared" si="4"/>
        <v>109.03</v>
      </c>
      <c r="AI6" s="34" t="str">
        <f>IF(AI7="","",IF(AI7="-","【-】","【"&amp;SUBSTITUTE(TEXT(AI7,"#,##0.00"),"-","△")&amp;"】"))</f>
        <v>【98.29】</v>
      </c>
      <c r="AJ6" s="34">
        <f>IF(AJ7="",NA(),AJ7)</f>
        <v>0</v>
      </c>
      <c r="AK6" s="34">
        <f t="shared" ref="AK6:AS6" si="5">IF(AK7="",NA(),AK7)</f>
        <v>0</v>
      </c>
      <c r="AL6" s="34">
        <f t="shared" si="5"/>
        <v>0</v>
      </c>
      <c r="AM6" s="34">
        <f t="shared" si="5"/>
        <v>0</v>
      </c>
      <c r="AN6" s="34">
        <f t="shared" si="5"/>
        <v>0</v>
      </c>
      <c r="AO6" s="35">
        <f t="shared" si="5"/>
        <v>189</v>
      </c>
      <c r="AP6" s="35">
        <f t="shared" si="5"/>
        <v>59.52</v>
      </c>
      <c r="AQ6" s="35">
        <f t="shared" si="5"/>
        <v>102.8</v>
      </c>
      <c r="AR6" s="35">
        <f t="shared" si="5"/>
        <v>55.24</v>
      </c>
      <c r="AS6" s="35">
        <f t="shared" si="5"/>
        <v>34.340000000000003</v>
      </c>
      <c r="AT6" s="34" t="str">
        <f>IF(AT7="","",IF(AT7="-","【-】","【"&amp;SUBSTITUTE(TEXT(AT7,"#,##0.00"),"-","△")&amp;"】"))</f>
        <v>【157.83】</v>
      </c>
      <c r="AU6" s="35" t="str">
        <f>IF(AU7="",NA(),AU7)</f>
        <v>-</v>
      </c>
      <c r="AV6" s="35" t="str">
        <f t="shared" ref="AV6:BD6" si="6">IF(AV7="",NA(),AV7)</f>
        <v>-</v>
      </c>
      <c r="AW6" s="35" t="str">
        <f t="shared" si="6"/>
        <v>-</v>
      </c>
      <c r="AX6" s="35">
        <f t="shared" si="6"/>
        <v>1547.23</v>
      </c>
      <c r="AY6" s="35">
        <f t="shared" si="6"/>
        <v>966.12</v>
      </c>
      <c r="AZ6" s="35">
        <f t="shared" si="6"/>
        <v>295.92</v>
      </c>
      <c r="BA6" s="35">
        <f t="shared" si="6"/>
        <v>322.33999999999997</v>
      </c>
      <c r="BB6" s="35">
        <f t="shared" si="6"/>
        <v>366.75</v>
      </c>
      <c r="BC6" s="35">
        <f t="shared" si="6"/>
        <v>291.2</v>
      </c>
      <c r="BD6" s="35">
        <f t="shared" si="6"/>
        <v>202.79</v>
      </c>
      <c r="BE6" s="34" t="str">
        <f>IF(BE7="","",IF(BE7="-","【-】","【"&amp;SUBSTITUTE(TEXT(BE7,"#,##0.00"),"-","△")&amp;"】"))</f>
        <v>【299.39】</v>
      </c>
      <c r="BF6" s="35">
        <f>IF(BF7="",NA(),BF7)</f>
        <v>1859.65</v>
      </c>
      <c r="BG6" s="35">
        <f t="shared" ref="BG6:BO6" si="7">IF(BG7="",NA(),BG7)</f>
        <v>1805.79</v>
      </c>
      <c r="BH6" s="35">
        <f t="shared" si="7"/>
        <v>1261.9000000000001</v>
      </c>
      <c r="BI6" s="35">
        <f t="shared" si="7"/>
        <v>1261.9000000000001</v>
      </c>
      <c r="BJ6" s="35">
        <f t="shared" si="7"/>
        <v>1220.92</v>
      </c>
      <c r="BK6" s="35">
        <f t="shared" si="7"/>
        <v>803.29</v>
      </c>
      <c r="BL6" s="35">
        <f t="shared" si="7"/>
        <v>760.12</v>
      </c>
      <c r="BM6" s="35">
        <f t="shared" si="7"/>
        <v>492.59</v>
      </c>
      <c r="BN6" s="35">
        <f t="shared" si="7"/>
        <v>503.8</v>
      </c>
      <c r="BO6" s="35">
        <f t="shared" si="7"/>
        <v>768.3</v>
      </c>
      <c r="BP6" s="34" t="str">
        <f>IF(BP7="","",IF(BP7="-","【-】","【"&amp;SUBSTITUTE(TEXT(BP7,"#,##0.00"),"-","△")&amp;"】"))</f>
        <v>【878.58】</v>
      </c>
      <c r="BQ6" s="35">
        <f>IF(BQ7="",NA(),BQ7)</f>
        <v>40.950000000000003</v>
      </c>
      <c r="BR6" s="35">
        <f t="shared" ref="BR6:BZ6" si="8">IF(BR7="",NA(),BR7)</f>
        <v>42.91</v>
      </c>
      <c r="BS6" s="35">
        <f t="shared" si="8"/>
        <v>49.08</v>
      </c>
      <c r="BT6" s="35">
        <f t="shared" si="8"/>
        <v>45.79</v>
      </c>
      <c r="BU6" s="35">
        <f t="shared" si="8"/>
        <v>47.96</v>
      </c>
      <c r="BV6" s="35">
        <f t="shared" si="8"/>
        <v>56.63</v>
      </c>
      <c r="BW6" s="35">
        <f t="shared" si="8"/>
        <v>50.17</v>
      </c>
      <c r="BX6" s="35">
        <f t="shared" si="8"/>
        <v>46.53</v>
      </c>
      <c r="BY6" s="35">
        <f t="shared" si="8"/>
        <v>51.58</v>
      </c>
      <c r="BZ6" s="35">
        <f t="shared" si="8"/>
        <v>53.36</v>
      </c>
      <c r="CA6" s="34" t="str">
        <f>IF(CA7="","",IF(CA7="-","【-】","【"&amp;SUBSTITUTE(TEXT(CA7,"#,##0.00"),"-","△")&amp;"】"))</f>
        <v>【52.62】</v>
      </c>
      <c r="CB6" s="35">
        <f>IF(CB7="",NA(),CB7)</f>
        <v>291.82</v>
      </c>
      <c r="CC6" s="35">
        <f t="shared" ref="CC6:CK6" si="9">IF(CC7="",NA(),CC7)</f>
        <v>252.91</v>
      </c>
      <c r="CD6" s="35">
        <f t="shared" si="9"/>
        <v>226.04</v>
      </c>
      <c r="CE6" s="35">
        <f t="shared" si="9"/>
        <v>248.6</v>
      </c>
      <c r="CF6" s="35">
        <f t="shared" si="9"/>
        <v>236.68</v>
      </c>
      <c r="CG6" s="35">
        <f t="shared" si="9"/>
        <v>272.66000000000003</v>
      </c>
      <c r="CH6" s="35">
        <f t="shared" si="9"/>
        <v>329.08</v>
      </c>
      <c r="CI6" s="35">
        <f t="shared" si="9"/>
        <v>373.71</v>
      </c>
      <c r="CJ6" s="35">
        <f t="shared" si="9"/>
        <v>333.58</v>
      </c>
      <c r="CK6" s="35">
        <f t="shared" si="9"/>
        <v>347.38</v>
      </c>
      <c r="CL6" s="34" t="str">
        <f>IF(CL7="","",IF(CL7="-","【-】","【"&amp;SUBSTITUTE(TEXT(CL7,"#,##0.00"),"-","△")&amp;"】"))</f>
        <v>【296.38】</v>
      </c>
      <c r="CM6" s="35">
        <f>IF(CM7="",NA(),CM7)</f>
        <v>72.22</v>
      </c>
      <c r="CN6" s="35">
        <f t="shared" ref="CN6:CV6" si="10">IF(CN7="",NA(),CN7)</f>
        <v>83.33</v>
      </c>
      <c r="CO6" s="35">
        <f t="shared" si="10"/>
        <v>77.78</v>
      </c>
      <c r="CP6" s="35">
        <f t="shared" si="10"/>
        <v>77.78</v>
      </c>
      <c r="CQ6" s="35">
        <f t="shared" si="10"/>
        <v>77.78</v>
      </c>
      <c r="CR6" s="35">
        <f t="shared" si="10"/>
        <v>58.82</v>
      </c>
      <c r="CS6" s="35">
        <f t="shared" si="10"/>
        <v>51.54</v>
      </c>
      <c r="CT6" s="35">
        <f t="shared" si="10"/>
        <v>44.84</v>
      </c>
      <c r="CU6" s="35">
        <f t="shared" si="10"/>
        <v>41.51</v>
      </c>
      <c r="CV6" s="35">
        <f t="shared" si="10"/>
        <v>49.31</v>
      </c>
      <c r="CW6" s="34" t="str">
        <f>IF(CW7="","",IF(CW7="-","【-】","【"&amp;SUBSTITUTE(TEXT(CW7,"#,##0.00"),"-","△")&amp;"】"))</f>
        <v>【51.55】</v>
      </c>
      <c r="CX6" s="35">
        <f>IF(CX7="",NA(),CX7)</f>
        <v>100</v>
      </c>
      <c r="CY6" s="35">
        <f t="shared" ref="CY6:DG6" si="11">IF(CY7="",NA(),CY7)</f>
        <v>100</v>
      </c>
      <c r="CZ6" s="35">
        <f t="shared" si="11"/>
        <v>100</v>
      </c>
      <c r="DA6" s="35">
        <f t="shared" si="11"/>
        <v>100</v>
      </c>
      <c r="DB6" s="35">
        <f t="shared" si="11"/>
        <v>100</v>
      </c>
      <c r="DC6" s="35">
        <f t="shared" si="11"/>
        <v>71.760000000000005</v>
      </c>
      <c r="DD6" s="35">
        <f t="shared" si="11"/>
        <v>71.599999999999994</v>
      </c>
      <c r="DE6" s="35">
        <f t="shared" si="11"/>
        <v>67.86</v>
      </c>
      <c r="DF6" s="35">
        <f t="shared" si="11"/>
        <v>68.72</v>
      </c>
      <c r="DG6" s="35">
        <f t="shared" si="11"/>
        <v>57.28</v>
      </c>
      <c r="DH6" s="34" t="str">
        <f>IF(DH7="","",IF(DH7="-","【-】","【"&amp;SUBSTITUTE(TEXT(DH7,"#,##0.00"),"-","△")&amp;"】"))</f>
        <v>【80.14】</v>
      </c>
      <c r="DI6" s="35">
        <f>IF(DI7="",NA(),DI7)</f>
        <v>5.83</v>
      </c>
      <c r="DJ6" s="35">
        <f t="shared" ref="DJ6:DR6" si="12">IF(DJ7="",NA(),DJ7)</f>
        <v>9.7200000000000006</v>
      </c>
      <c r="DK6" s="35">
        <f t="shared" si="12"/>
        <v>12.96</v>
      </c>
      <c r="DL6" s="35">
        <f t="shared" si="12"/>
        <v>16.2</v>
      </c>
      <c r="DM6" s="35">
        <f t="shared" si="12"/>
        <v>19.440000000000001</v>
      </c>
      <c r="DN6" s="35">
        <f t="shared" si="12"/>
        <v>18.399999999999999</v>
      </c>
      <c r="DO6" s="35">
        <f t="shared" si="12"/>
        <v>23.72</v>
      </c>
      <c r="DP6" s="35">
        <f t="shared" si="12"/>
        <v>17.809999999999999</v>
      </c>
      <c r="DQ6" s="35">
        <f t="shared" si="12"/>
        <v>18.600000000000001</v>
      </c>
      <c r="DR6" s="35">
        <f t="shared" si="12"/>
        <v>9.51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151009</v>
      </c>
      <c r="D7" s="37">
        <v>46</v>
      </c>
      <c r="E7" s="37">
        <v>18</v>
      </c>
      <c r="F7" s="37">
        <v>1</v>
      </c>
      <c r="G7" s="37">
        <v>0</v>
      </c>
      <c r="H7" s="37" t="s">
        <v>108</v>
      </c>
      <c r="I7" s="37" t="s">
        <v>109</v>
      </c>
      <c r="J7" s="37" t="s">
        <v>110</v>
      </c>
      <c r="K7" s="37" t="s">
        <v>111</v>
      </c>
      <c r="L7" s="37" t="s">
        <v>112</v>
      </c>
      <c r="M7" s="37" t="s">
        <v>113</v>
      </c>
      <c r="N7" s="38" t="s">
        <v>114</v>
      </c>
      <c r="O7" s="38">
        <v>46.51</v>
      </c>
      <c r="P7" s="38">
        <v>0.01</v>
      </c>
      <c r="Q7" s="38">
        <v>100</v>
      </c>
      <c r="R7" s="38">
        <v>3607</v>
      </c>
      <c r="S7" s="38">
        <v>796773</v>
      </c>
      <c r="T7" s="38">
        <v>726.45</v>
      </c>
      <c r="U7" s="38">
        <v>1096.8</v>
      </c>
      <c r="V7" s="38">
        <v>58</v>
      </c>
      <c r="W7" s="38">
        <v>0.01</v>
      </c>
      <c r="X7" s="38">
        <v>5800</v>
      </c>
      <c r="Y7" s="38">
        <v>111.49</v>
      </c>
      <c r="Z7" s="38">
        <v>100</v>
      </c>
      <c r="AA7" s="38">
        <v>100</v>
      </c>
      <c r="AB7" s="38">
        <v>53.81</v>
      </c>
      <c r="AC7" s="38">
        <v>58.11</v>
      </c>
      <c r="AD7" s="38">
        <v>95.22</v>
      </c>
      <c r="AE7" s="38">
        <v>99.54</v>
      </c>
      <c r="AF7" s="38">
        <v>105.63</v>
      </c>
      <c r="AG7" s="38">
        <v>100.37</v>
      </c>
      <c r="AH7" s="38">
        <v>109.03</v>
      </c>
      <c r="AI7" s="38">
        <v>98.29</v>
      </c>
      <c r="AJ7" s="38">
        <v>0</v>
      </c>
      <c r="AK7" s="38">
        <v>0</v>
      </c>
      <c r="AL7" s="38">
        <v>0</v>
      </c>
      <c r="AM7" s="38">
        <v>0</v>
      </c>
      <c r="AN7" s="38">
        <v>0</v>
      </c>
      <c r="AO7" s="38">
        <v>189</v>
      </c>
      <c r="AP7" s="38">
        <v>59.52</v>
      </c>
      <c r="AQ7" s="38">
        <v>102.8</v>
      </c>
      <c r="AR7" s="38">
        <v>55.24</v>
      </c>
      <c r="AS7" s="38">
        <v>34.340000000000003</v>
      </c>
      <c r="AT7" s="38">
        <v>157.83000000000001</v>
      </c>
      <c r="AU7" s="38" t="s">
        <v>114</v>
      </c>
      <c r="AV7" s="38" t="s">
        <v>114</v>
      </c>
      <c r="AW7" s="38" t="s">
        <v>114</v>
      </c>
      <c r="AX7" s="38">
        <v>1547.23</v>
      </c>
      <c r="AY7" s="38">
        <v>966.12</v>
      </c>
      <c r="AZ7" s="38">
        <v>295.92</v>
      </c>
      <c r="BA7" s="38">
        <v>322.33999999999997</v>
      </c>
      <c r="BB7" s="38">
        <v>366.75</v>
      </c>
      <c r="BC7" s="38">
        <v>291.2</v>
      </c>
      <c r="BD7" s="38">
        <v>202.79</v>
      </c>
      <c r="BE7" s="38">
        <v>299.39</v>
      </c>
      <c r="BF7" s="38">
        <v>1859.65</v>
      </c>
      <c r="BG7" s="38">
        <v>1805.79</v>
      </c>
      <c r="BH7" s="38">
        <v>1261.9000000000001</v>
      </c>
      <c r="BI7" s="38">
        <v>1261.9000000000001</v>
      </c>
      <c r="BJ7" s="38">
        <v>1220.92</v>
      </c>
      <c r="BK7" s="38">
        <v>803.29</v>
      </c>
      <c r="BL7" s="38">
        <v>760.12</v>
      </c>
      <c r="BM7" s="38">
        <v>492.59</v>
      </c>
      <c r="BN7" s="38">
        <v>503.8</v>
      </c>
      <c r="BO7" s="38">
        <v>768.3</v>
      </c>
      <c r="BP7" s="38">
        <v>878.58</v>
      </c>
      <c r="BQ7" s="38">
        <v>40.950000000000003</v>
      </c>
      <c r="BR7" s="38">
        <v>42.91</v>
      </c>
      <c r="BS7" s="38">
        <v>49.08</v>
      </c>
      <c r="BT7" s="38">
        <v>45.79</v>
      </c>
      <c r="BU7" s="38">
        <v>47.96</v>
      </c>
      <c r="BV7" s="38">
        <v>56.63</v>
      </c>
      <c r="BW7" s="38">
        <v>50.17</v>
      </c>
      <c r="BX7" s="38">
        <v>46.53</v>
      </c>
      <c r="BY7" s="38">
        <v>51.58</v>
      </c>
      <c r="BZ7" s="38">
        <v>53.36</v>
      </c>
      <c r="CA7" s="38">
        <v>52.62</v>
      </c>
      <c r="CB7" s="38">
        <v>291.82</v>
      </c>
      <c r="CC7" s="38">
        <v>252.91</v>
      </c>
      <c r="CD7" s="38">
        <v>226.04</v>
      </c>
      <c r="CE7" s="38">
        <v>248.6</v>
      </c>
      <c r="CF7" s="38">
        <v>236.68</v>
      </c>
      <c r="CG7" s="38">
        <v>272.66000000000003</v>
      </c>
      <c r="CH7" s="38">
        <v>329.08</v>
      </c>
      <c r="CI7" s="38">
        <v>373.71</v>
      </c>
      <c r="CJ7" s="38">
        <v>333.58</v>
      </c>
      <c r="CK7" s="38">
        <v>347.38</v>
      </c>
      <c r="CL7" s="38">
        <v>296.38</v>
      </c>
      <c r="CM7" s="38">
        <v>72.22</v>
      </c>
      <c r="CN7" s="38">
        <v>83.33</v>
      </c>
      <c r="CO7" s="38">
        <v>77.78</v>
      </c>
      <c r="CP7" s="38">
        <v>77.78</v>
      </c>
      <c r="CQ7" s="38">
        <v>77.78</v>
      </c>
      <c r="CR7" s="38">
        <v>58.82</v>
      </c>
      <c r="CS7" s="38">
        <v>51.54</v>
      </c>
      <c r="CT7" s="38">
        <v>44.84</v>
      </c>
      <c r="CU7" s="38">
        <v>41.51</v>
      </c>
      <c r="CV7" s="38">
        <v>49.31</v>
      </c>
      <c r="CW7" s="38">
        <v>51.55</v>
      </c>
      <c r="CX7" s="38">
        <v>100</v>
      </c>
      <c r="CY7" s="38">
        <v>100</v>
      </c>
      <c r="CZ7" s="38">
        <v>100</v>
      </c>
      <c r="DA7" s="38">
        <v>100</v>
      </c>
      <c r="DB7" s="38">
        <v>100</v>
      </c>
      <c r="DC7" s="38">
        <v>71.760000000000005</v>
      </c>
      <c r="DD7" s="38">
        <v>71.599999999999994</v>
      </c>
      <c r="DE7" s="38">
        <v>67.86</v>
      </c>
      <c r="DF7" s="38">
        <v>68.72</v>
      </c>
      <c r="DG7" s="38">
        <v>57.28</v>
      </c>
      <c r="DH7" s="38">
        <v>80.14</v>
      </c>
      <c r="DI7" s="38">
        <v>5.83</v>
      </c>
      <c r="DJ7" s="38">
        <v>9.7200000000000006</v>
      </c>
      <c r="DK7" s="38">
        <v>12.96</v>
      </c>
      <c r="DL7" s="38">
        <v>16.2</v>
      </c>
      <c r="DM7" s="38">
        <v>19.440000000000001</v>
      </c>
      <c r="DN7" s="38">
        <v>18.399999999999999</v>
      </c>
      <c r="DO7" s="38">
        <v>23.72</v>
      </c>
      <c r="DP7" s="38">
        <v>17.809999999999999</v>
      </c>
      <c r="DQ7" s="38">
        <v>18.600000000000001</v>
      </c>
      <c r="DR7" s="38">
        <v>9.51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IT推進課</cp:lastModifiedBy>
  <cp:lastPrinted>2019-02-06T04:51:03Z</cp:lastPrinted>
  <dcterms:created xsi:type="dcterms:W3CDTF">2018-12-03T08:57:37Z</dcterms:created>
  <dcterms:modified xsi:type="dcterms:W3CDTF">2019-02-06T05:33:44Z</dcterms:modified>
  <cp:category/>
</cp:coreProperties>
</file>