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10浜松　〇\"/>
    </mc:Choice>
  </mc:AlternateContent>
  <workbookProtection workbookAlgorithmName="SHA-512" workbookHashValue="c3xdAKhgUzslM9X6KP7yDR0pr63Wz45+67FGaGS/31HxUOfzqMpUBMiOu4QnFjunHcqqvp87bbsD4wmz8QscEg==" workbookSaltValue="ijlgBxYKHVUJ4JNZboHOJA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MH80" i="4" s="1"/>
  <c r="EV7" i="5"/>
  <c r="EU7" i="5"/>
  <c r="ET7" i="5"/>
  <c r="ES7" i="5"/>
  <c r="JJ80" i="4" s="1"/>
  <c r="ER7" i="5"/>
  <c r="EQ7" i="5"/>
  <c r="EP7" i="5"/>
  <c r="EO7" i="5"/>
  <c r="EN7" i="5"/>
  <c r="EL7" i="5"/>
  <c r="EK7" i="5"/>
  <c r="EJ7" i="5"/>
  <c r="EI7" i="5"/>
  <c r="EH7" i="5"/>
  <c r="EG7" i="5"/>
  <c r="EF7" i="5"/>
  <c r="GT79" i="4" s="1"/>
  <c r="EE7" i="5"/>
  <c r="ED7" i="5"/>
  <c r="EC7" i="5"/>
  <c r="EA7" i="5"/>
  <c r="DZ7" i="5"/>
  <c r="DY7" i="5"/>
  <c r="DX7" i="5"/>
  <c r="DW7" i="5"/>
  <c r="DV7" i="5"/>
  <c r="DU7" i="5"/>
  <c r="DT7" i="5"/>
  <c r="DS7" i="5"/>
  <c r="AN79" i="4" s="1"/>
  <c r="DR7" i="5"/>
  <c r="DP7" i="5"/>
  <c r="DO7" i="5"/>
  <c r="DN7" i="5"/>
  <c r="LJ56" i="4" s="1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CK7" i="5"/>
  <c r="CI7" i="5"/>
  <c r="BX56" i="4" s="1"/>
  <c r="CH7" i="5"/>
  <c r="CG7" i="5"/>
  <c r="CF7" i="5"/>
  <c r="CE7" i="5"/>
  <c r="P56" i="4" s="1"/>
  <c r="CD7" i="5"/>
  <c r="CC7" i="5"/>
  <c r="CB7" i="5"/>
  <c r="CA7" i="5"/>
  <c r="AE55" i="4" s="1"/>
  <c r="BZ7" i="5"/>
  <c r="BX7" i="5"/>
  <c r="BW7" i="5"/>
  <c r="BV7" i="5"/>
  <c r="LJ34" i="4" s="1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AS7" i="5"/>
  <c r="AQ7" i="5"/>
  <c r="BX34" i="4" s="1"/>
  <c r="AP7" i="5"/>
  <c r="AO7" i="5"/>
  <c r="AN7" i="5"/>
  <c r="AM7" i="5"/>
  <c r="P34" i="4" s="1"/>
  <c r="AL7" i="5"/>
  <c r="AK7" i="5"/>
  <c r="AJ7" i="5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ID8" i="4" s="1"/>
  <c r="X6" i="5"/>
  <c r="W6" i="5"/>
  <c r="V6" i="5"/>
  <c r="U6" i="5"/>
  <c r="B12" i="4" s="1"/>
  <c r="T6" i="5"/>
  <c r="S6" i="5"/>
  <c r="R6" i="5"/>
  <c r="Q6" i="5"/>
  <c r="AU10" i="4" s="1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LO80" i="4"/>
  <c r="KV80" i="4"/>
  <c r="KC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FH79" i="4"/>
  <c r="EO79" i="4"/>
  <c r="CS79" i="4"/>
  <c r="BZ79" i="4"/>
  <c r="BG79" i="4"/>
  <c r="U79" i="4"/>
  <c r="MN56" i="4"/>
  <c r="LY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P55" i="4"/>
  <c r="MN34" i="4"/>
  <c r="LY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P33" i="4"/>
  <c r="LP12" i="4"/>
  <c r="JW12" i="4"/>
  <c r="ID12" i="4"/>
  <c r="EG12" i="4"/>
  <c r="CN12" i="4"/>
  <c r="AU12" i="4"/>
  <c r="LP10" i="4"/>
  <c r="JW10" i="4"/>
  <c r="ID10" i="4"/>
  <c r="FZ10" i="4"/>
  <c r="EG10" i="4"/>
  <c r="CN10" i="4"/>
  <c r="B10" i="4"/>
  <c r="LP8" i="4"/>
  <c r="JW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BX32" i="4"/>
  <c r="FL32" i="4"/>
  <c r="CS78" i="4"/>
  <c r="BX54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KF32" i="4"/>
  <c r="JJ78" i="4"/>
  <c r="GR54" i="4"/>
  <c r="GR32" i="4"/>
  <c r="DD32" i="4"/>
  <c r="EO78" i="4"/>
  <c r="DD54" i="4"/>
  <c r="U78" i="4"/>
  <c r="P54" i="4"/>
  <c r="P32" i="4"/>
  <c r="BZ78" i="4"/>
  <c r="BI54" i="4"/>
  <c r="BI32" i="4"/>
  <c r="LY54" i="4"/>
  <c r="LY32" i="4"/>
  <c r="LO78" i="4"/>
  <c r="IK54" i="4"/>
  <c r="IK32" i="4"/>
  <c r="EW32" i="4"/>
  <c r="GT78" i="4"/>
  <c r="EW54" i="4"/>
  <c r="GA78" i="4"/>
  <c r="EH54" i="4"/>
  <c r="EH32" i="4"/>
  <c r="BG78" i="4"/>
  <c r="AT54" i="4"/>
  <c r="AT32" i="4"/>
  <c r="LJ54" i="4"/>
  <c r="HV32" i="4"/>
  <c r="LJ32" i="4"/>
  <c r="KV78" i="4"/>
  <c r="HV54" i="4"/>
</calcChain>
</file>

<file path=xl/sharedStrings.xml><?xml version="1.0" encoding="utf-8"?>
<sst xmlns="http://schemas.openxmlformats.org/spreadsheetml/2006/main" count="287" uniqueCount="149">
  <si>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</si>
  <si>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</si>
  <si>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</si>
  <si>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</si>
  <si>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</si>
  <si>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</si>
  <si>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</si>
  <si>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</si>
  <si>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</si>
  <si>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</si>
  <si>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</si>
  <si>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</si>
  <si>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</si>
  <si>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</si>
  <si>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</si>
  <si>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</si>
  <si>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</si>
  <si>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</si>
  <si>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</si>
  <si>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</si>
  <si>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</si>
  <si>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</si>
  <si>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</si>
  <si>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</si>
  <si>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</si>
  <si>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</si>
  <si>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</si>
  <si>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</si>
  <si>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</si>
  <si>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</si>
  <si>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</si>
  <si>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</si>
  <si>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</si>
  <si>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</si>
  <si>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</si>
  <si>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</si>
  <si>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</si>
  <si>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</si>
  <si>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</si>
  <si>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</si>
  <si>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</si>
  <si>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</si>
  <si>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</si>
  <si>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</si>
  <si>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</si>
  <si>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</si>
  <si>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</si>
  <si>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</si>
  <si>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</si>
  <si>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</si>
  <si>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</si>
  <si>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</si>
  <si>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</si>
  <si>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</si>
  <si>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</si>
  <si>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</si>
  <si>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</si>
  <si>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</si>
  <si>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</si>
  <si>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</si>
  <si>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</si>
  <si>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</si>
  <si>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</si>
  <si>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</si>
  <si>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</si>
  <si>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</si>
  <si>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</si>
  <si>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</si>
  <si>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</si>
  <si>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</si>
  <si>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</si>
  <si>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</si>
  <si>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</si>
  <si>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</si>
  <si>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</si>
  <si>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</si>
  <si>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</si>
  <si>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</si>
  <si>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</si>
  <si>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</si>
  <si>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</si>
  <si>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</si>
  <si>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</si>
  <si>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</si>
  <si>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</si>
  <si>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</si>
  <si>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</si>
  <si>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</si>
  <si>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</si>
  <si>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</si>
  <si>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</si>
  <si>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</si>
  <si>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</si>
  <si>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</si>
  <si>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</si>
  <si>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</si>
  <si>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</si>
  <si>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</si>
  <si>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</si>
  <si>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</si>
  <si>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</si>
  <si>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</si>
  <si>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</si>
  <si>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</si>
  <si>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</si>
  <si>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</si>
  <si>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</si>
  <si>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</si>
  <si>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</si>
  <si>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</si>
  <si>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</si>
  <si>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</si>
  <si>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</si>
  <si>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</si>
  <si>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</si>
  <si>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</si>
  <si>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</si>
  <si>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</si>
  <si>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</si>
  <si>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</si>
  <si>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</si>
  <si>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</si>
  <si>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</si>
  <si>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</si>
  <si>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</si>
  <si>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</si>
  <si>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</si>
  <si>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</si>
  <si>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</si>
  <si>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</si>
  <si>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</si>
  <si>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非設置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</si>
  <si>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</si>
  <si>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</si>
  <si>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</si>
  <si>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</si>
  <si>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</si>
  <si>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</si>
  <si>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</si>
  <si>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</si>
  <si>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</si>
  <si>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</si>
  <si>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</si>
  <si>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</si>
  <si>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</si>
  <si>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</t>
    <rPh sb="0" eb="2">
      <t>ハママツ</t>
    </rPh>
    <rPh sb="2" eb="4">
      <t>イリョウ</t>
    </rPh>
    <rPh sb="45" eb="47">
      <t>テイキョウ</t>
    </rPh>
    <rPh sb="91" eb="92">
      <t>ウ</t>
    </rPh>
    <rPh sb="157" eb="159">
      <t>テイキョウ</t>
    </rPh>
    <phoneticPr fontId="5"/>
  </si>
  <si>
    <t>不採算・特殊医療を担いつつ、高度な医療を行うことで、患者1人1日当たりの収益を向上させることが課題である。また、新病院の建設により、救急・災害医療、循環器系疾患医療、がん医療の３つの機能について重点的に強化しハイパー急性期病院を目指すことで、医業収支比率の向上を図る必要がある。</t>
    <rPh sb="9" eb="10">
      <t>ニナ</t>
    </rPh>
    <rPh sb="14" eb="16">
      <t>コウド</t>
    </rPh>
    <rPh sb="17" eb="19">
      <t>イリョウ</t>
    </rPh>
    <rPh sb="20" eb="21">
      <t>オコナ</t>
    </rPh>
    <rPh sb="26" eb="28">
      <t>カンジャ</t>
    </rPh>
    <rPh sb="29" eb="30">
      <t>ヒト</t>
    </rPh>
    <rPh sb="31" eb="32">
      <t>ヒ</t>
    </rPh>
    <rPh sb="32" eb="33">
      <t>ア</t>
    </rPh>
    <rPh sb="36" eb="38">
      <t>シュウエキ</t>
    </rPh>
    <rPh sb="39" eb="41">
      <t>コウジョウ</t>
    </rPh>
    <rPh sb="47" eb="49">
      <t>カダイ</t>
    </rPh>
    <rPh sb="56" eb="59">
      <t>シンビョウイン</t>
    </rPh>
    <rPh sb="60" eb="62">
      <t>ケンセツ</t>
    </rPh>
    <rPh sb="91" eb="93">
      <t>キノウ</t>
    </rPh>
    <rPh sb="97" eb="100">
      <t>ジュウテンテキ</t>
    </rPh>
    <rPh sb="101" eb="103">
      <t>キョウカ</t>
    </rPh>
    <rPh sb="108" eb="111">
      <t>キュウセイキ</t>
    </rPh>
    <rPh sb="111" eb="113">
      <t>ビョウイン</t>
    </rPh>
    <rPh sb="114" eb="116">
      <t>メザ</t>
    </rPh>
    <rPh sb="121" eb="123">
      <t>イギョウ</t>
    </rPh>
    <rPh sb="123" eb="125">
      <t>シュウシ</t>
    </rPh>
    <rPh sb="125" eb="127">
      <t>ヒリツ</t>
    </rPh>
    <rPh sb="128" eb="130">
      <t>コウジョウ</t>
    </rPh>
    <rPh sb="131" eb="132">
      <t>ハカ</t>
    </rPh>
    <rPh sb="133" eb="135">
      <t>ヒツヨウ</t>
    </rPh>
    <phoneticPr fontId="5"/>
  </si>
  <si>
    <t>当院が属する二次医療圏には、一般病床が500床を超える病院が当院を含め４院あり、病院機能の役割分担が求められている。そのような状況の中、当院は不採算・特殊医療を積極的に担っているため、患者１人1日当たりの収益は全国平均を下回っている。しかし、経常収支比率は、過去5年間継続して100%を超え、医業収支比率は前年度より1.1ポイント増加し、全国平均を上回ることができた。</t>
    <rPh sb="0" eb="1">
      <t>トウ</t>
    </rPh>
    <rPh sb="3" eb="4">
      <t>ゾク</t>
    </rPh>
    <rPh sb="6" eb="8">
      <t>２ジ</t>
    </rPh>
    <rPh sb="8" eb="10">
      <t>イリョウ</t>
    </rPh>
    <rPh sb="10" eb="11">
      <t>ケン</t>
    </rPh>
    <rPh sb="14" eb="16">
      <t>イッパン</t>
    </rPh>
    <rPh sb="16" eb="18">
      <t>ビョウショウ</t>
    </rPh>
    <rPh sb="22" eb="23">
      <t>ショウ</t>
    </rPh>
    <rPh sb="24" eb="25">
      <t>コ</t>
    </rPh>
    <rPh sb="27" eb="29">
      <t>ビョウイン</t>
    </rPh>
    <rPh sb="30" eb="32">
      <t>トウイン</t>
    </rPh>
    <rPh sb="33" eb="34">
      <t>フク</t>
    </rPh>
    <rPh sb="36" eb="37">
      <t>イン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69">
      <t>トウ</t>
    </rPh>
    <rPh sb="71" eb="74">
      <t>フサイサン</t>
    </rPh>
    <rPh sb="75" eb="77">
      <t>トクシュ</t>
    </rPh>
    <rPh sb="77" eb="79">
      <t>イリョウ</t>
    </rPh>
    <rPh sb="80" eb="83">
      <t>セッキョクテキ</t>
    </rPh>
    <rPh sb="84" eb="85">
      <t>ニナ</t>
    </rPh>
    <rPh sb="92" eb="94">
      <t>カンジャ</t>
    </rPh>
    <rPh sb="94" eb="96">
      <t>ヒトリ</t>
    </rPh>
    <rPh sb="97" eb="98">
      <t>ヒ</t>
    </rPh>
    <rPh sb="98" eb="99">
      <t>ア</t>
    </rPh>
    <rPh sb="102" eb="104">
      <t>シュウエキ</t>
    </rPh>
    <rPh sb="146" eb="148">
      <t>イギョウ</t>
    </rPh>
    <rPh sb="148" eb="150">
      <t>シュウシ</t>
    </rPh>
    <rPh sb="150" eb="152">
      <t>ヒリツ</t>
    </rPh>
    <rPh sb="153" eb="156">
      <t>ゼンネンド</t>
    </rPh>
    <rPh sb="165" eb="167">
      <t>ゾウカ</t>
    </rPh>
    <rPh sb="169" eb="171">
      <t>ゼンコク</t>
    </rPh>
    <rPh sb="171" eb="173">
      <t>ヘイキン</t>
    </rPh>
    <rPh sb="174" eb="176">
      <t>ウワマワ</t>
    </rPh>
    <phoneticPr fontId="5"/>
  </si>
  <si>
    <t>当院は、築後40年以上経過しており、有形固定資産減価償却率が高く、施設の老朽化や患者の療養環境の向上が課題となっているため、病院の建設を予定している。経常収支比率は100%を継続して超えており、更新投資は経常収益で十分賄える見込みである。</t>
    <rPh sb="0" eb="2">
      <t>トウイン</t>
    </rPh>
    <rPh sb="9" eb="11">
      <t>イジョウ</t>
    </rPh>
    <rPh sb="30" eb="31">
      <t>タカ</t>
    </rPh>
    <rPh sb="65" eb="67">
      <t>ケンセツ</t>
    </rPh>
    <rPh sb="68" eb="70">
      <t>ヨテイ</t>
    </rPh>
    <rPh sb="75" eb="77">
      <t>ケイジョウ</t>
    </rPh>
    <rPh sb="77" eb="79">
      <t>シュウシ</t>
    </rPh>
    <rPh sb="79" eb="81">
      <t>ヒリツ</t>
    </rPh>
    <rPh sb="87" eb="89">
      <t>ケイゾク</t>
    </rPh>
    <rPh sb="91" eb="92">
      <t>コ</t>
    </rPh>
    <rPh sb="97" eb="99">
      <t>コウシン</t>
    </rPh>
    <rPh sb="99" eb="101">
      <t>トウシ</t>
    </rPh>
    <rPh sb="102" eb="104">
      <t>ケイジョウ</t>
    </rPh>
    <rPh sb="104" eb="106">
      <t>シュウエキ</t>
    </rPh>
    <rPh sb="107" eb="109">
      <t>ジュウブン</t>
    </rPh>
    <rPh sb="109" eb="110">
      <t>マカナ</t>
    </rPh>
    <rPh sb="112" eb="114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</si>
</sst>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86.2</c:v>
                </c:pt>
                <c:pt idx="2">
                  <c:v>83.2</c:v>
                </c:pt>
                <c:pt idx="3">
                  <c:v>84.6</c:v>
                </c:pt>
                <c:pt idx="4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6-4266-A71D-F6E95A23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4888"/>
        <c:axId val="23037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26-4266-A71D-F6E95A23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64888"/>
        <c:axId val="230371928"/>
      </c:lineChart>
      <c:dateAx>
        <c:axId val="23036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71928"/>
        <c:crosses val="autoZero"/>
        <c:auto val="1"/>
        <c:lblOffset val="100"/>
        <c:baseTimeUnit val="years"/>
      </c:dateAx>
      <c:valAx>
        <c:axId val="23037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364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14398</c:v>
                </c:pt>
                <c:pt idx="1">
                  <c:v>14791</c:v>
                </c:pt>
                <c:pt idx="2">
                  <c:v>15230</c:v>
                </c:pt>
                <c:pt idx="3">
                  <c:v>15298</c:v>
                </c:pt>
                <c:pt idx="4">
                  <c:v>15463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7-4B82-8108-45AA59D3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38200"/>
        <c:axId val="37063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57-4B82-8108-45AA59D3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8200"/>
        <c:axId val="370638592"/>
      </c:lineChart>
      <c:dateAx>
        <c:axId val="37063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638592"/>
        <c:crosses val="autoZero"/>
        <c:auto val="1"/>
        <c:lblOffset val="100"/>
        <c:baseTimeUnit val="years"/>
      </c:dateAx>
      <c:valAx>
        <c:axId val="37063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0638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60352</c:v>
                </c:pt>
                <c:pt idx="1">
                  <c:v>59279</c:v>
                </c:pt>
                <c:pt idx="2">
                  <c:v>60459</c:v>
                </c:pt>
                <c:pt idx="3">
                  <c:v>58661</c:v>
                </c:pt>
                <c:pt idx="4">
                  <c:v>60768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86-477D-BFBC-CD2ED241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39376"/>
        <c:axId val="37063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86-477D-BFBC-CD2ED241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9376"/>
        <c:axId val="370639768"/>
      </c:lineChart>
      <c:dateAx>
        <c:axId val="37063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639768"/>
        <c:crosses val="autoZero"/>
        <c:auto val="1"/>
        <c:lblOffset val="100"/>
        <c:baseTimeUnit val="years"/>
      </c:dateAx>
      <c:valAx>
        <c:axId val="37063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063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2A-4682-BE9C-DB320794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10448"/>
        <c:axId val="15125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2A-4682-BE9C-DB320794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10448"/>
        <c:axId val="151257896"/>
      </c:lineChart>
      <c:dateAx>
        <c:axId val="37081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57896"/>
        <c:crosses val="autoZero"/>
        <c:auto val="1"/>
        <c:lblOffset val="100"/>
        <c:baseTimeUnit val="years"/>
      </c:dateAx>
      <c:valAx>
        <c:axId val="15125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81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94.2</c:v>
                </c:pt>
                <c:pt idx="1">
                  <c:v>94.4</c:v>
                </c:pt>
                <c:pt idx="2">
                  <c:v>95.5</c:v>
                </c:pt>
                <c:pt idx="3">
                  <c:v>93.1</c:v>
                </c:pt>
                <c:pt idx="4">
                  <c:v>94.2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F5-4DA6-946A-4657B851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46192"/>
        <c:axId val="23106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F5-4DA6-946A-4657B851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46192"/>
        <c:axId val="231068416"/>
      </c:lineChart>
      <c:dateAx>
        <c:axId val="23094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068416"/>
        <c:crosses val="autoZero"/>
        <c:auto val="1"/>
        <c:lblOffset val="100"/>
        <c:baseTimeUnit val="years"/>
      </c:dateAx>
      <c:valAx>
        <c:axId val="23106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094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101</c:v>
                </c:pt>
                <c:pt idx="2">
                  <c:v>102.4</c:v>
                </c:pt>
                <c:pt idx="3">
                  <c:v>101</c:v>
                </c:pt>
                <c:pt idx="4">
                  <c:v>102.4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91-4B5C-AE45-A94BD6F6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07200"/>
        <c:axId val="23110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91-4B5C-AE45-A94BD6F6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07200"/>
        <c:axId val="231107584"/>
      </c:lineChart>
      <c:dateAx>
        <c:axId val="23110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107584"/>
        <c:crosses val="autoZero"/>
        <c:auto val="1"/>
        <c:lblOffset val="100"/>
        <c:baseTimeUnit val="years"/>
      </c:dateAx>
      <c:valAx>
        <c:axId val="23110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110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50.8</c:v>
                </c:pt>
                <c:pt idx="1">
                  <c:v>50.4</c:v>
                </c:pt>
                <c:pt idx="2">
                  <c:v>52.4</c:v>
                </c:pt>
                <c:pt idx="3">
                  <c:v>53.9</c:v>
                </c:pt>
                <c:pt idx="4">
                  <c:v>55.6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E-4B24-BC3E-A7ACDD4C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975104"/>
        <c:axId val="37087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AE-4B24-BC3E-A7ACDD4C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75104"/>
        <c:axId val="370877576"/>
      </c:lineChart>
      <c:dateAx>
        <c:axId val="3709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77576"/>
        <c:crosses val="autoZero"/>
        <c:auto val="1"/>
        <c:lblOffset val="100"/>
        <c:baseTimeUnit val="years"/>
      </c:dateAx>
      <c:valAx>
        <c:axId val="37087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97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65.599999999999994</c:v>
                </c:pt>
                <c:pt idx="2">
                  <c:v>67.3</c:v>
                </c:pt>
                <c:pt idx="3">
                  <c:v>70.099999999999994</c:v>
                </c:pt>
                <c:pt idx="4">
                  <c:v>72.3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E-4EC2-A9C8-C4B78EEB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78360"/>
        <c:axId val="37087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3E-4EC2-A9C8-C4B78EEB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78360"/>
        <c:axId val="370878752"/>
      </c:lineChart>
      <c:dateAx>
        <c:axId val="370878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78752"/>
        <c:crosses val="autoZero"/>
        <c:auto val="1"/>
        <c:lblOffset val="100"/>
        <c:baseTimeUnit val="years"/>
      </c:dateAx>
      <c:valAx>
        <c:axId val="37087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878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55888229</c:v>
                </c:pt>
                <c:pt idx="1">
                  <c:v>54420429</c:v>
                </c:pt>
                <c:pt idx="2">
                  <c:v>54898328</c:v>
                </c:pt>
                <c:pt idx="3">
                  <c:v>54993417</c:v>
                </c:pt>
                <c:pt idx="4">
                  <c:v>54719094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5-4F64-A44E-11199B1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77184"/>
        <c:axId val="37087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5-4F64-A44E-11199B1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77184"/>
        <c:axId val="370876792"/>
      </c:lineChart>
      <c:dateAx>
        <c:axId val="37087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76792"/>
        <c:crosses val="autoZero"/>
        <c:auto val="1"/>
        <c:lblOffset val="100"/>
        <c:baseTimeUnit val="years"/>
      </c:dateAx>
      <c:valAx>
        <c:axId val="37087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0877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24.6</c:v>
                </c:pt>
                <c:pt idx="1">
                  <c:v>24.9</c:v>
                </c:pt>
                <c:pt idx="2">
                  <c:v>24.8</c:v>
                </c:pt>
                <c:pt idx="3">
                  <c:v>24.9</c:v>
                </c:pt>
                <c:pt idx="4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9-4FFE-99CB-7B980C7D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79536"/>
        <c:axId val="37087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A9-4FFE-99CB-7B980C7D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79536"/>
        <c:axId val="370879928"/>
      </c:lineChart>
      <c:dateAx>
        <c:axId val="37087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79928"/>
        <c:crosses val="autoZero"/>
        <c:auto val="1"/>
        <c:lblOffset val="100"/>
        <c:baseTimeUnit val="years"/>
      </c:dateAx>
      <c:valAx>
        <c:axId val="37087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87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52.6</c:v>
                </c:pt>
                <c:pt idx="2">
                  <c:v>52.2</c:v>
                </c:pt>
                <c:pt idx="3">
                  <c:v>52.9</c:v>
                </c:pt>
                <c:pt idx="4">
                  <c:v>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15-4AE5-AAB9-AED1F99E7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37024"/>
        <c:axId val="37063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5-4AE5-AAB9-AED1F99E7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37024"/>
        <c:axId val="370637416"/>
      </c:lineChart>
      <c:dateAx>
        <c:axId val="37063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637416"/>
        <c:crosses val="autoZero"/>
        <c:auto val="1"/>
        <c:lblOffset val="100"/>
        <c:baseTimeUnit val="years"/>
      </c:dateAx>
      <c:valAx>
        <c:axId val="37063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63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49" sqref="NJ49:NX65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静岡県浜松市　浜松医療センター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当然財務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500床以上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600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指定管理者(利用料金制)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I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が 感 災 地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6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606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807013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43580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600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600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145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147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100.4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101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102.4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101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102.4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94.2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94.4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95.5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93.1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94.2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0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0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0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0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0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84.6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86.2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83.2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84.6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85.5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101.7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101.1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100.3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99.8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100.1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96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94.6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94.4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93.6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94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41.7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37.700000000000003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36.799999999999997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33.9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34.9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80.3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80.7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80.7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79.5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79.900000000000006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148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3">
        <f>データ!BZ7</f>
        <v>60352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59279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60459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58661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60768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3">
        <f>データ!CK7</f>
        <v>14398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14791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15230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15298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15463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52.6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52.6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52.2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52.9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52.1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24.6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24.9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24.8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24.9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25.7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3">
        <f>データ!CE7</f>
        <v>59159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60787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62913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64765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66228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3">
        <f>データ!CP7</f>
        <v>14865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15610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16993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17680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18393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47.8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48.7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48.5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49.2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48.7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26.2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26.3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27.5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27.4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27.8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146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50.8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50.4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52.4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53.9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55.6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70.7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65.599999999999994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67.3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70.099999999999994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72.3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55888229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54420429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54898328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54993417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54719094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45.9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50.7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51.3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51.2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52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56.6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62.6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64.099999999999994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64.3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66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50135188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50543381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51238617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51669762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53351028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Z2rYHkcBaccvCVzsljtMWhJHAmzENDJRIzsp7ePcYeuEeq9ivx4LP4SBMmPjMv86f/ssrpSXaOxcL2is7z/FUw==" saltValue="Lj6+GjMIXVn1YyprsVrULA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120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120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121</v>
      </c>
      <c r="EN5" s="61" t="s">
        <v>109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221309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静岡県浜松市　浜松医療センター</v>
      </c>
      <c r="I6" s="136"/>
      <c r="J6" s="137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非設置</v>
      </c>
      <c r="P6" s="62" t="str">
        <f>P8</f>
        <v>指定管理者(利用料金制)</v>
      </c>
      <c r="Q6" s="63">
        <f t="shared" ref="Q6:AG6" si="3">Q8</f>
        <v>34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が 感 災 地 輪</v>
      </c>
      <c r="U6" s="63">
        <f>U8</f>
        <v>807013</v>
      </c>
      <c r="V6" s="63">
        <f>V8</f>
        <v>43580</v>
      </c>
      <c r="W6" s="62" t="str">
        <f>W8</f>
        <v>非該当</v>
      </c>
      <c r="X6" s="62" t="str">
        <f t="shared" si="3"/>
        <v>７：１</v>
      </c>
      <c r="Y6" s="63">
        <f t="shared" si="3"/>
        <v>600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6</v>
      </c>
      <c r="AD6" s="63">
        <f t="shared" si="3"/>
        <v>606</v>
      </c>
      <c r="AE6" s="63">
        <f t="shared" si="3"/>
        <v>600</v>
      </c>
      <c r="AF6" s="63" t="str">
        <f t="shared" si="3"/>
        <v>-</v>
      </c>
      <c r="AG6" s="63">
        <f t="shared" si="3"/>
        <v>600</v>
      </c>
      <c r="AH6" s="64">
        <f>IF(AH8="-",NA(),AH8)</f>
        <v>100.4</v>
      </c>
      <c r="AI6" s="64">
        <f t="shared" ref="AI6:AQ6" si="4">IF(AI8="-",NA(),AI8)</f>
        <v>101</v>
      </c>
      <c r="AJ6" s="64">
        <f t="shared" si="4"/>
        <v>102.4</v>
      </c>
      <c r="AK6" s="64">
        <f t="shared" si="4"/>
        <v>101</v>
      </c>
      <c r="AL6" s="64">
        <f t="shared" si="4"/>
        <v>102.4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94.2</v>
      </c>
      <c r="AT6" s="64">
        <f t="shared" ref="AT6:BB6" si="5">IF(AT8="-",NA(),AT8)</f>
        <v>94.4</v>
      </c>
      <c r="AU6" s="64">
        <f t="shared" si="5"/>
        <v>95.5</v>
      </c>
      <c r="AV6" s="64">
        <f t="shared" si="5"/>
        <v>93.1</v>
      </c>
      <c r="AW6" s="64">
        <f t="shared" si="5"/>
        <v>94.2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84.6</v>
      </c>
      <c r="BP6" s="64">
        <f t="shared" ref="BP6:BX6" si="7">IF(BP8="-",NA(),BP8)</f>
        <v>86.2</v>
      </c>
      <c r="BQ6" s="64">
        <f t="shared" si="7"/>
        <v>83.2</v>
      </c>
      <c r="BR6" s="64">
        <f t="shared" si="7"/>
        <v>84.6</v>
      </c>
      <c r="BS6" s="64">
        <f t="shared" si="7"/>
        <v>85.5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60352</v>
      </c>
      <c r="CA6" s="65">
        <f t="shared" ref="CA6:CI6" si="8">IF(CA8="-",NA(),CA8)</f>
        <v>59279</v>
      </c>
      <c r="CB6" s="65">
        <f t="shared" si="8"/>
        <v>60459</v>
      </c>
      <c r="CC6" s="65">
        <f t="shared" si="8"/>
        <v>58661</v>
      </c>
      <c r="CD6" s="65">
        <f t="shared" si="8"/>
        <v>60768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14398</v>
      </c>
      <c r="CL6" s="65">
        <f t="shared" ref="CL6:CT6" si="9">IF(CL8="-",NA(),CL8)</f>
        <v>14791</v>
      </c>
      <c r="CM6" s="65">
        <f t="shared" si="9"/>
        <v>15230</v>
      </c>
      <c r="CN6" s="65">
        <f t="shared" si="9"/>
        <v>15298</v>
      </c>
      <c r="CO6" s="65">
        <f t="shared" si="9"/>
        <v>15463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52.6</v>
      </c>
      <c r="CW6" s="64">
        <f t="shared" ref="CW6:DE6" si="10">IF(CW8="-",NA(),CW8)</f>
        <v>52.6</v>
      </c>
      <c r="CX6" s="64">
        <f t="shared" si="10"/>
        <v>52.2</v>
      </c>
      <c r="CY6" s="64">
        <f t="shared" si="10"/>
        <v>52.9</v>
      </c>
      <c r="CZ6" s="64">
        <f t="shared" si="10"/>
        <v>52.1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24.6</v>
      </c>
      <c r="DH6" s="64">
        <f t="shared" ref="DH6:DP6" si="11">IF(DH8="-",NA(),DH8)</f>
        <v>24.9</v>
      </c>
      <c r="DI6" s="64">
        <f t="shared" si="11"/>
        <v>24.8</v>
      </c>
      <c r="DJ6" s="64">
        <f t="shared" si="11"/>
        <v>24.9</v>
      </c>
      <c r="DK6" s="64">
        <f t="shared" si="11"/>
        <v>25.7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50.8</v>
      </c>
      <c r="DS6" s="64">
        <f t="shared" ref="DS6:EA6" si="12">IF(DS8="-",NA(),DS8)</f>
        <v>50.4</v>
      </c>
      <c r="DT6" s="64">
        <f t="shared" si="12"/>
        <v>52.4</v>
      </c>
      <c r="DU6" s="64">
        <f t="shared" si="12"/>
        <v>53.9</v>
      </c>
      <c r="DV6" s="64">
        <f t="shared" si="12"/>
        <v>55.6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70.7</v>
      </c>
      <c r="ED6" s="64">
        <f t="shared" ref="ED6:EL6" si="13">IF(ED8="-",NA(),ED8)</f>
        <v>65.599999999999994</v>
      </c>
      <c r="EE6" s="64">
        <f t="shared" si="13"/>
        <v>67.3</v>
      </c>
      <c r="EF6" s="64">
        <f t="shared" si="13"/>
        <v>70.099999999999994</v>
      </c>
      <c r="EG6" s="64">
        <f t="shared" si="13"/>
        <v>72.3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55888229</v>
      </c>
      <c r="EO6" s="65">
        <f t="shared" ref="EO6:EW6" si="14">IF(EO8="-",NA(),EO8)</f>
        <v>54420429</v>
      </c>
      <c r="EP6" s="65">
        <f t="shared" si="14"/>
        <v>54898328</v>
      </c>
      <c r="EQ6" s="65">
        <f t="shared" si="14"/>
        <v>54993417</v>
      </c>
      <c r="ER6" s="65">
        <f t="shared" si="14"/>
        <v>54719094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221309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非設置</v>
      </c>
      <c r="P7" s="62" t="str">
        <f>P8</f>
        <v>指定管理者(利用料金制)</v>
      </c>
      <c r="Q7" s="63">
        <f t="shared" si="15"/>
        <v>34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が 感 災 地 輪</v>
      </c>
      <c r="U7" s="63">
        <f>U8</f>
        <v>807013</v>
      </c>
      <c r="V7" s="63">
        <f>V8</f>
        <v>43580</v>
      </c>
      <c r="W7" s="62" t="str">
        <f>W8</f>
        <v>非該当</v>
      </c>
      <c r="X7" s="62" t="str">
        <f t="shared" si="15"/>
        <v>７：１</v>
      </c>
      <c r="Y7" s="63">
        <f t="shared" si="15"/>
        <v>600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6</v>
      </c>
      <c r="AD7" s="63">
        <f t="shared" si="15"/>
        <v>606</v>
      </c>
      <c r="AE7" s="63">
        <f t="shared" si="15"/>
        <v>600</v>
      </c>
      <c r="AF7" s="63" t="str">
        <f t="shared" si="15"/>
        <v>-</v>
      </c>
      <c r="AG7" s="63">
        <f t="shared" si="15"/>
        <v>600</v>
      </c>
      <c r="AH7" s="64">
        <f>AH8</f>
        <v>100.4</v>
      </c>
      <c r="AI7" s="64">
        <f t="shared" ref="AI7:AQ7" si="16">AI8</f>
        <v>101</v>
      </c>
      <c r="AJ7" s="64">
        <f t="shared" si="16"/>
        <v>102.4</v>
      </c>
      <c r="AK7" s="64">
        <f t="shared" si="16"/>
        <v>101</v>
      </c>
      <c r="AL7" s="64">
        <f t="shared" si="16"/>
        <v>102.4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94.2</v>
      </c>
      <c r="AT7" s="64">
        <f t="shared" ref="AT7:BB7" si="17">AT8</f>
        <v>94.4</v>
      </c>
      <c r="AU7" s="64">
        <f t="shared" si="17"/>
        <v>95.5</v>
      </c>
      <c r="AV7" s="64">
        <f t="shared" si="17"/>
        <v>93.1</v>
      </c>
      <c r="AW7" s="64">
        <f t="shared" si="17"/>
        <v>94.2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84.6</v>
      </c>
      <c r="BP7" s="64">
        <f t="shared" ref="BP7:BX7" si="19">BP8</f>
        <v>86.2</v>
      </c>
      <c r="BQ7" s="64">
        <f t="shared" si="19"/>
        <v>83.2</v>
      </c>
      <c r="BR7" s="64">
        <f t="shared" si="19"/>
        <v>84.6</v>
      </c>
      <c r="BS7" s="64">
        <f t="shared" si="19"/>
        <v>85.5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60352</v>
      </c>
      <c r="CA7" s="65">
        <f t="shared" ref="CA7:CI7" si="20">CA8</f>
        <v>59279</v>
      </c>
      <c r="CB7" s="65">
        <f t="shared" si="20"/>
        <v>60459</v>
      </c>
      <c r="CC7" s="65">
        <f t="shared" si="20"/>
        <v>58661</v>
      </c>
      <c r="CD7" s="65">
        <f t="shared" si="20"/>
        <v>60768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14398</v>
      </c>
      <c r="CL7" s="65">
        <f t="shared" ref="CL7:CT7" si="21">CL8</f>
        <v>14791</v>
      </c>
      <c r="CM7" s="65">
        <f t="shared" si="21"/>
        <v>15230</v>
      </c>
      <c r="CN7" s="65">
        <f t="shared" si="21"/>
        <v>15298</v>
      </c>
      <c r="CO7" s="65">
        <f t="shared" si="21"/>
        <v>15463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52.6</v>
      </c>
      <c r="CW7" s="64">
        <f t="shared" ref="CW7:DE7" si="22">CW8</f>
        <v>52.6</v>
      </c>
      <c r="CX7" s="64">
        <f t="shared" si="22"/>
        <v>52.2</v>
      </c>
      <c r="CY7" s="64">
        <f t="shared" si="22"/>
        <v>52.9</v>
      </c>
      <c r="CZ7" s="64">
        <f t="shared" si="22"/>
        <v>52.1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24.6</v>
      </c>
      <c r="DH7" s="64">
        <f t="shared" ref="DH7:DP7" si="23">DH8</f>
        <v>24.9</v>
      </c>
      <c r="DI7" s="64">
        <f t="shared" si="23"/>
        <v>24.8</v>
      </c>
      <c r="DJ7" s="64">
        <f t="shared" si="23"/>
        <v>24.9</v>
      </c>
      <c r="DK7" s="64">
        <f t="shared" si="23"/>
        <v>25.7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50.8</v>
      </c>
      <c r="DS7" s="64">
        <f t="shared" ref="DS7:EA7" si="24">DS8</f>
        <v>50.4</v>
      </c>
      <c r="DT7" s="64">
        <f t="shared" si="24"/>
        <v>52.4</v>
      </c>
      <c r="DU7" s="64">
        <f t="shared" si="24"/>
        <v>53.9</v>
      </c>
      <c r="DV7" s="64">
        <f t="shared" si="24"/>
        <v>55.6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70.7</v>
      </c>
      <c r="ED7" s="64">
        <f t="shared" ref="ED7:EL7" si="25">ED8</f>
        <v>65.599999999999994</v>
      </c>
      <c r="EE7" s="64">
        <f t="shared" si="25"/>
        <v>67.3</v>
      </c>
      <c r="EF7" s="64">
        <f t="shared" si="25"/>
        <v>70.099999999999994</v>
      </c>
      <c r="EG7" s="64">
        <f t="shared" si="25"/>
        <v>72.3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55888229</v>
      </c>
      <c r="EO7" s="65">
        <f t="shared" ref="EO7:EW7" si="26">EO8</f>
        <v>54420429</v>
      </c>
      <c r="EP7" s="65">
        <f t="shared" si="26"/>
        <v>54898328</v>
      </c>
      <c r="EQ7" s="65">
        <f t="shared" si="26"/>
        <v>54993417</v>
      </c>
      <c r="ER7" s="65">
        <f t="shared" si="26"/>
        <v>54719094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221309</v>
      </c>
      <c r="D8" s="67">
        <v>46</v>
      </c>
      <c r="E8" s="67">
        <v>6</v>
      </c>
      <c r="F8" s="67">
        <v>0</v>
      </c>
      <c r="G8" s="67">
        <v>1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7" t="s">
        <v>131</v>
      </c>
      <c r="P8" s="67" t="s">
        <v>132</v>
      </c>
      <c r="Q8" s="68">
        <v>34</v>
      </c>
      <c r="R8" s="67" t="s">
        <v>133</v>
      </c>
      <c r="S8" s="67" t="s">
        <v>134</v>
      </c>
      <c r="T8" s="67" t="s">
        <v>135</v>
      </c>
      <c r="U8" s="68">
        <v>807013</v>
      </c>
      <c r="V8" s="68">
        <v>43580</v>
      </c>
      <c r="W8" s="67" t="s">
        <v>136</v>
      </c>
      <c r="X8" s="69" t="s">
        <v>137</v>
      </c>
      <c r="Y8" s="68">
        <v>600</v>
      </c>
      <c r="Z8" s="68" t="s">
        <v>138</v>
      </c>
      <c r="AA8" s="68" t="s">
        <v>138</v>
      </c>
      <c r="AB8" s="68" t="s">
        <v>138</v>
      </c>
      <c r="AC8" s="68">
        <v>6</v>
      </c>
      <c r="AD8" s="68">
        <v>606</v>
      </c>
      <c r="AE8" s="68">
        <v>600</v>
      </c>
      <c r="AF8" s="68" t="s">
        <v>138</v>
      </c>
      <c r="AG8" s="68">
        <v>600</v>
      </c>
      <c r="AH8" s="70">
        <v>100.4</v>
      </c>
      <c r="AI8" s="70">
        <v>101</v>
      </c>
      <c r="AJ8" s="70">
        <v>102.4</v>
      </c>
      <c r="AK8" s="70">
        <v>101</v>
      </c>
      <c r="AL8" s="70">
        <v>102.4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94.2</v>
      </c>
      <c r="AT8" s="70">
        <v>94.4</v>
      </c>
      <c r="AU8" s="70">
        <v>95.5</v>
      </c>
      <c r="AV8" s="70">
        <v>93.1</v>
      </c>
      <c r="AW8" s="70">
        <v>94.2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84.6</v>
      </c>
      <c r="BP8" s="70">
        <v>86.2</v>
      </c>
      <c r="BQ8" s="70">
        <v>83.2</v>
      </c>
      <c r="BR8" s="70">
        <v>84.6</v>
      </c>
      <c r="BS8" s="70">
        <v>85.5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60352</v>
      </c>
      <c r="CA8" s="71">
        <v>59279</v>
      </c>
      <c r="CB8" s="71">
        <v>60459</v>
      </c>
      <c r="CC8" s="71">
        <v>58661</v>
      </c>
      <c r="CD8" s="71">
        <v>60768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14398</v>
      </c>
      <c r="CL8" s="71">
        <v>14791</v>
      </c>
      <c r="CM8" s="71">
        <v>15230</v>
      </c>
      <c r="CN8" s="71">
        <v>15298</v>
      </c>
      <c r="CO8" s="71">
        <v>15463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52.6</v>
      </c>
      <c r="CW8" s="71">
        <v>52.6</v>
      </c>
      <c r="CX8" s="71">
        <v>52.2</v>
      </c>
      <c r="CY8" s="71">
        <v>52.9</v>
      </c>
      <c r="CZ8" s="71">
        <v>52.1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24.6</v>
      </c>
      <c r="DH8" s="71">
        <v>24.9</v>
      </c>
      <c r="DI8" s="71">
        <v>24.8</v>
      </c>
      <c r="DJ8" s="71">
        <v>24.9</v>
      </c>
      <c r="DK8" s="71">
        <v>25.7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50.8</v>
      </c>
      <c r="DS8" s="70">
        <v>50.4</v>
      </c>
      <c r="DT8" s="70">
        <v>52.4</v>
      </c>
      <c r="DU8" s="70">
        <v>53.9</v>
      </c>
      <c r="DV8" s="70">
        <v>55.6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70.7</v>
      </c>
      <c r="ED8" s="70">
        <v>65.599999999999994</v>
      </c>
      <c r="EE8" s="70">
        <v>67.3</v>
      </c>
      <c r="EF8" s="70">
        <v>70.099999999999994</v>
      </c>
      <c r="EG8" s="70">
        <v>72.3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55888229</v>
      </c>
      <c r="EO8" s="71">
        <v>54420429</v>
      </c>
      <c r="EP8" s="71">
        <v>54898328</v>
      </c>
      <c r="EQ8" s="71">
        <v>54993417</v>
      </c>
      <c r="ER8" s="71">
        <v>54719094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139</v>
      </c>
      <c r="C10" s="76" t="s">
        <v>140</v>
      </c>
      <c r="D10" s="76" t="s">
        <v>141</v>
      </c>
      <c r="E10" s="76" t="s">
        <v>142</v>
      </c>
      <c r="F10" s="76" t="s">
        <v>143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144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2018-12-07T10:43:51Z</dcterms:created>
  <dcterms:modified xsi:type="dcterms:W3CDTF">2019-01-30T02:53:49Z</dcterms:modified>
</cp:coreProperties>
</file>