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01　分析表作成\H30（29決算）\05 団体分析\20190201 団体分析結果\"/>
    </mc:Choice>
  </mc:AlternateContent>
  <workbookProtection workbookAlgorithmName="SHA-512" workbookHashValue="Zp0NT9B9W4Ih74S/O1iCggcjGee3bxZ8tEJrhXkd/VboNt+0QBZqyjoqT6EAf5eJqm+UVdNOzKYrrc3dZfUzwA==" workbookSaltValue="KMh1Wa72atUK76RFGEg9PA==" workbookSpinCount="100000" lockStructure="1"/>
  <bookViews>
    <workbookView xWindow="0" yWindow="0" windowWidth="19200" windowHeight="792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EY16" i="5"/>
  <c r="DK16" i="5"/>
  <c r="AZ16" i="5"/>
  <c r="FI10" i="5"/>
  <c r="DU10" i="5"/>
  <c r="BV10" i="5"/>
  <c r="EO16" i="5"/>
  <c r="CG17" i="5"/>
  <c r="AO17" i="5"/>
  <c r="EE16" i="5"/>
  <c r="BV16" i="5"/>
  <c r="EO10" i="5"/>
  <c r="DA10" i="5"/>
  <c r="AZ10" i="5"/>
  <c r="BK7" i="4"/>
  <c r="DA16" i="5"/>
  <c r="EY10" i="5"/>
  <c r="BK10" i="5"/>
  <c r="CE10" i="5"/>
  <c r="J10" i="5"/>
  <c r="BT10" i="5"/>
  <c r="DS10" i="5"/>
  <c r="FG10" i="5"/>
  <c r="AX16" i="5"/>
  <c r="DI16" i="5"/>
  <c r="EW16" i="5"/>
  <c r="EC10" i="5"/>
  <c r="AM11" i="5"/>
  <c r="DS16" i="5"/>
  <c r="FG16" i="5"/>
  <c r="BA7" i="4"/>
  <c r="L10" i="5"/>
  <c r="AX10" i="5"/>
  <c r="CY10" i="5"/>
  <c r="EM10" i="5"/>
  <c r="BT16" i="5"/>
  <c r="EC16" i="5"/>
  <c r="AM17" i="5"/>
  <c r="CE17" i="5"/>
  <c r="BI16" i="5"/>
  <c r="I10" i="5"/>
  <c r="BI10" i="5"/>
  <c r="DI10" i="5"/>
  <c r="EW10" i="5"/>
  <c r="CY16" i="5"/>
  <c r="EV16" i="5" l="1"/>
  <c r="DH16" i="5"/>
  <c r="AW16" i="5"/>
  <c r="FF10" i="5"/>
  <c r="DR10" i="5"/>
  <c r="BS10" i="5"/>
  <c r="CD17" i="5"/>
  <c r="EL10" i="5"/>
  <c r="EL16" i="5"/>
  <c r="CX16" i="5"/>
  <c r="EV10" i="5"/>
  <c r="DH10" i="5"/>
  <c r="BH10" i="5"/>
  <c r="CX10" i="5"/>
  <c r="AW10" i="5"/>
  <c r="AV7" i="4"/>
  <c r="FF16" i="5"/>
  <c r="DR16" i="5"/>
  <c r="BH16" i="5"/>
  <c r="AL11" i="5"/>
  <c r="EB10" i="5"/>
  <c r="CD10" i="5"/>
  <c r="AL17" i="5"/>
  <c r="EB16" i="5"/>
  <c r="BS16" i="5"/>
  <c r="FE16" i="5"/>
  <c r="DQ16" i="5"/>
  <c r="BG16" i="5"/>
  <c r="AK11" i="5"/>
  <c r="EA10" i="5"/>
  <c r="CC10" i="5"/>
  <c r="EK16" i="5"/>
  <c r="DG10" i="5"/>
  <c r="BG10" i="5"/>
  <c r="EU16" i="5"/>
  <c r="DG16" i="5"/>
  <c r="AV16" i="5"/>
  <c r="FE10" i="5"/>
  <c r="DQ10" i="5"/>
  <c r="BR10" i="5"/>
  <c r="CW16" i="5"/>
  <c r="EU10" i="5"/>
  <c r="CC17" i="5"/>
  <c r="AK17" i="5"/>
  <c r="EA16" i="5"/>
  <c r="BR16" i="5"/>
  <c r="EK10" i="5"/>
  <c r="CW10" i="5"/>
  <c r="AV10" i="5"/>
  <c r="AQ7" i="4"/>
  <c r="CF17" i="5"/>
  <c r="AN17" i="5"/>
  <c r="ED16" i="5"/>
  <c r="BU16" i="5"/>
  <c r="EN10" i="5"/>
  <c r="CZ10" i="5"/>
  <c r="AY10" i="5"/>
  <c r="BF7" i="4"/>
  <c r="EX16" i="5"/>
  <c r="DJ16" i="5"/>
  <c r="FH10" i="5"/>
  <c r="BU10" i="5"/>
  <c r="FH16" i="5"/>
  <c r="DT16" i="5"/>
  <c r="BJ16" i="5"/>
  <c r="AN11" i="5"/>
  <c r="ED10" i="5"/>
  <c r="CF10" i="5"/>
  <c r="AY16" i="5"/>
  <c r="EN16" i="5"/>
  <c r="CZ16" i="5"/>
  <c r="EX10" i="5"/>
  <c r="DJ10" i="5"/>
  <c r="BJ10" i="5"/>
  <c r="DT10" i="5"/>
</calcChain>
</file>

<file path=xl/sharedStrings.xml><?xml version="1.0" encoding="utf-8"?>
<sst xmlns="http://schemas.openxmlformats.org/spreadsheetml/2006/main" count="316" uniqueCount="127">
  <si>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</si>
  <si>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</si>
  <si>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</si>
  <si>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</si>
  <si>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</si>
  <si>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</si>
  <si>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</si>
  <si>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</si>
  <si>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</si>
  <si>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</si>
  <si>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</si>
  <si>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</si>
  <si>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</si>
  <si>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</si>
  <si>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</si>
  <si>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</si>
  <si>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</si>
  <si>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</si>
  <si>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</si>
  <si>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</si>
  <si>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</si>
  <si>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</si>
  <si>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</si>
  <si>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</si>
  <si>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</si>
  <si>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</si>
  <si>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</si>
  <si>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</si>
  <si>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</si>
  <si>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</si>
  <si>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</si>
  <si>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</si>
  <si>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</si>
  <si>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</si>
  <si>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</si>
  <si>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</si>
  <si>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</si>
  <si>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</si>
  <si>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</si>
  <si>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</si>
  <si>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</si>
  <si>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</si>
  <si>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</si>
  <si>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</si>
  <si>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</si>
  <si>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</si>
  <si>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</si>
  <si>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</si>
  <si>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</si>
  <si>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</si>
  <si>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</si>
  <si>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</si>
  <si>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</si>
  <si>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</si>
  <si>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</si>
  <si>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</si>
  <si>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</si>
  <si>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</si>
  <si>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</si>
  <si>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</si>
  <si>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</si>
  <si>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</si>
  <si>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</si>
  <si>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</si>
  <si>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</si>
  <si>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</si>
  <si>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</si>
  <si>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</si>
  <si>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</si>
  <si>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</si>
  <si>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</si>
  <si>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</si>
  <si>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</si>
  <si>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</si>
  <si>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</si>
  <si>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</si>
  <si>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</si>
  <si>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</si>
  <si>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</si>
  <si>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</si>
  <si>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</si>
  <si>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</si>
  <si>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</si>
  <si>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</si>
  <si>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</si>
  <si>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</si>
  <si>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</si>
  <si>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</si>
  <si>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</si>
  <si>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231002</t>
  </si>
  <si>
    <t>46</t>
  </si>
  <si>
    <t>03</t>
  </si>
  <si>
    <t>3</t>
  </si>
  <si>
    <t>000</t>
  </si>
  <si>
    <t>愛知県　名古屋市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</si>
  <si>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</si>
  <si>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</si>
  <si>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</si>
  <si>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</si>
  <si>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</si>
  <si>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</si>
  <si>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</si>
  <si>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</si>
  <si>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</si>
  <si>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</si>
  <si>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</si>
  <si>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</si>
  <si>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</si>
  <si>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</si>
  <si>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</si>
  <si>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</si>
  <si>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</si>
  <si>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</si>
  <si>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</si>
  <si>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</si>
  <si>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</si>
  <si>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</si>
  <si>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</si>
  <si>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</si>
  <si>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</si>
  <si>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</si>
  <si>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</si>
  <si>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</si>
  <si>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</si>
  <si>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①走行キロ当たりの収入は同じ地域内の民間事業者の平均値を上回っており、また増加傾向にある。
　一方、②走行キロ当たりの運送原価も民間事業者平均値を上回っているが、これは③走行キロ当たりの人件費が民間事業者平均値を上回っていることが主な要因となっており、引き続き民間への管理委託等の経営改善を進めることとしている。
　④乗車効率は公営企業平均値を下回っているものの、上昇傾向にあったが、平成28年度にはバス車両の更新にあたり、平均乗車定員数が増となったことにより前年度に比べ下がった。平成29年度においても平均乗車定員数が増となったものの、乗車人員の増により前々年度の水準まで回復した。</t>
    <rPh sb="131" eb="133">
      <t>ミンカン</t>
    </rPh>
    <rPh sb="242" eb="244">
      <t>ヘイセイ</t>
    </rPh>
    <rPh sb="246" eb="248">
      <t>ネンド</t>
    </rPh>
    <rPh sb="253" eb="255">
      <t>ヘイキン</t>
    </rPh>
    <rPh sb="255" eb="257">
      <t>ジョウシャ</t>
    </rPh>
    <rPh sb="257" eb="259">
      <t>テイイン</t>
    </rPh>
    <rPh sb="259" eb="260">
      <t>スウ</t>
    </rPh>
    <rPh sb="261" eb="262">
      <t>ゾウ</t>
    </rPh>
    <rPh sb="270" eb="272">
      <t>ジョウシャ</t>
    </rPh>
    <rPh sb="272" eb="274">
      <t>ジンイン</t>
    </rPh>
    <rPh sb="275" eb="276">
      <t>ゾウ</t>
    </rPh>
    <rPh sb="279" eb="281">
      <t>ゼンゼン</t>
    </rPh>
    <rPh sb="281" eb="283">
      <t>ネンド</t>
    </rPh>
    <rPh sb="284" eb="286">
      <t>スイジュン</t>
    </rPh>
    <rPh sb="288" eb="290">
      <t>カイフク</t>
    </rPh>
    <phoneticPr fontId="3"/>
  </si>
  <si>
    <t>　①経常収支比率は過去５ヶ年黒字を確保しており、公営企業平均値や目標値を上回っている。
　②営業収支比率は過去５ヶ年赤字で目標値を下回っているが、改善傾向にある。しかしながら、平成29年度は自動車燃料費の単価の増等による営業費用の増により悪化し、平均値を下回った。
　主に一般会計からの補助等により経常黒字を確保しており、⑤利用者１回当たり他会計負担額や、⑦他会計負担比率は公営企業平均値を上回っているものの、減少傾向にあった。しかし平成28年度に前年度をやや上回り、平成29年度においても横ばいとなっている。これはバス車両の更新車両数増加に伴う補助の増などによるものである。
　⑥利用者１回当たり運行経費は公営企業平均値並みとなっており減少傾向にあるが、平成29年度は自動車燃料費の単価の増等により増加した。
　④累積欠損金比率は公営企業平均値や目標値を上回っているものの、改善傾向にある。
　③流動比率は公営企業平均値や目標値を下回っているものの、改善傾向にある。平成26年度に減少しているのは地方公営企業会計制度が見直され、1年以内に返済期限が到来する企業債等を流動負債に分類したことによるもので、経営実態に変化はない。
　⑧企業債残高対料金収入比率は減少傾向にあったが、平成28年度以降は増加傾向にある。また、⑨有形固定資産減価償却率は増加傾向にあったが、平成28年度以降は減少傾向にある。これらは、バス車両の更新車両数増加により、それぞれ購入に伴う企業債発行額の増、除却に伴う減価償却累計額の減によるものである。</t>
    <rPh sb="88" eb="90">
      <t>ヘイセイ</t>
    </rPh>
    <rPh sb="92" eb="94">
      <t>ネンド</t>
    </rPh>
    <rPh sb="102" eb="104">
      <t>タンカ</t>
    </rPh>
    <rPh sb="106" eb="107">
      <t>トウ</t>
    </rPh>
    <rPh sb="110" eb="112">
      <t>エイギョウ</t>
    </rPh>
    <rPh sb="112" eb="114">
      <t>ヒヨウ</t>
    </rPh>
    <rPh sb="115" eb="116">
      <t>ゾウ</t>
    </rPh>
    <rPh sb="119" eb="121">
      <t>アッカ</t>
    </rPh>
    <rPh sb="123" eb="126">
      <t>ヘイキンチ</t>
    </rPh>
    <rPh sb="127" eb="129">
      <t>シタマワ</t>
    </rPh>
    <rPh sb="234" eb="236">
      <t>ヘイセイ</t>
    </rPh>
    <rPh sb="238" eb="240">
      <t>ネンド</t>
    </rPh>
    <rPh sb="245" eb="246">
      <t>ヨコ</t>
    </rPh>
    <rPh sb="328" eb="330">
      <t>ヘイセイ</t>
    </rPh>
    <rPh sb="332" eb="334">
      <t>ネンド</t>
    </rPh>
    <rPh sb="335" eb="338">
      <t>ジドウシャ</t>
    </rPh>
    <rPh sb="338" eb="341">
      <t>ネンリョウヒ</t>
    </rPh>
    <rPh sb="342" eb="344">
      <t>タンカ</t>
    </rPh>
    <rPh sb="345" eb="346">
      <t>ゾウ</t>
    </rPh>
    <rPh sb="346" eb="347">
      <t>トウ</t>
    </rPh>
    <rPh sb="350" eb="352">
      <t>ゾウカ</t>
    </rPh>
    <rPh sb="545" eb="547">
      <t>イコウ</t>
    </rPh>
    <rPh sb="550" eb="552">
      <t>ケイコウ</t>
    </rPh>
    <rPh sb="588" eb="590">
      <t>イコウ</t>
    </rPh>
    <rPh sb="591" eb="593">
      <t>ゲンショウ</t>
    </rPh>
    <rPh sb="593" eb="595">
      <t>ケイコウ</t>
    </rPh>
    <phoneticPr fontId="3"/>
  </si>
  <si>
    <t>　経常収支は黒字となっており、平成28年度には資金不足を解消することができた。
　しかしながら、一般会計から繰り入れている補助金などを除いた営業収支は赤字となっており、累積欠損金についても、減少傾向にあるものの多額となっている。
　このような状況をふまえ、今後も市営交通として、安定的・継続的な運行サービスを提供し続けることができるように、平成30年度に経営戦略としての位置づけを併せ持つ経営計画の策定を予定しており、引き続き経営改善を図り、営業収支の改善に向けて努力するとともに、経常収支の黒字を維持し、累積欠損金の縮減に努めていく。</t>
    <rPh sb="15" eb="17">
      <t>ヘイセイ</t>
    </rPh>
    <rPh sb="19" eb="21">
      <t>ネンド</t>
    </rPh>
    <rPh sb="23" eb="25">
      <t>シキン</t>
    </rPh>
    <rPh sb="25" eb="27">
      <t>ブソク</t>
    </rPh>
    <rPh sb="28" eb="30">
      <t>カイショウ</t>
    </rPh>
    <rPh sb="185" eb="187">
      <t>イチ</t>
    </rPh>
    <rPh sb="190" eb="191">
      <t>アワ</t>
    </rPh>
    <rPh sb="192" eb="193">
      <t>モ</t>
    </rPh>
    <rPh sb="194" eb="196">
      <t>ケイエイ</t>
    </rPh>
    <rPh sb="196" eb="198">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</si>
</sst>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106.8</c:v>
                </c:pt>
                <c:pt idx="1">
                  <c:v>106.3</c:v>
                </c:pt>
                <c:pt idx="2">
                  <c:v>107</c:v>
                </c:pt>
                <c:pt idx="3">
                  <c:v>109.8</c:v>
                </c:pt>
                <c:pt idx="4">
                  <c:v>107.7</c:v>
                </c:pt>
              </c:numCache>
            </c:numRef>
          </c:val>
          <c:extLst xmlns:c16r2="http://schemas.microsoft.com/office/drawing/2015/06/chart">
            <c:ext xmlns:c16="http://schemas.microsoft.com/office/drawing/2014/chart" uri="{C3380CC4-5D6E-409C-BE32-E72D297353CC}">
              <c16:uniqueId val="{00000000-F95D-4186-8AB1-B86F2E205F1E}"/>
            </c:ext>
          </c:extLst>
        </c:ser>
        <c:dLbls>
          <c:showLegendKey val="0"/>
          <c:showVal val="0"/>
          <c:showCatName val="0"/>
          <c:showSerName val="0"/>
          <c:showPercent val="0"/>
          <c:showBubbleSize val="0"/>
        </c:dLbls>
        <c:gapWidth val="180"/>
        <c:overlap val="-90"/>
        <c:axId val="549034472"/>
        <c:axId val="54903486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F95D-4186-8AB1-B86F2E205F1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95D-4186-8AB1-B86F2E205F1E}"/>
            </c:ext>
          </c:extLst>
        </c:ser>
        <c:dLbls>
          <c:showLegendKey val="0"/>
          <c:showVal val="0"/>
          <c:showCatName val="0"/>
          <c:showSerName val="0"/>
          <c:showPercent val="0"/>
          <c:showBubbleSize val="0"/>
        </c:dLbls>
        <c:marker val="1"/>
        <c:smooth val="0"/>
        <c:axId val="549034472"/>
        <c:axId val="549034864"/>
      </c:lineChart>
      <c:catAx>
        <c:axId val="549034472"/>
        <c:scaling>
          <c:orientation val="minMax"/>
        </c:scaling>
        <c:delete val="0"/>
        <c:axPos val="b"/>
        <c:numFmt formatCode="ge" sourceLinked="1"/>
        <c:majorTickMark val="none"/>
        <c:minorTickMark val="none"/>
        <c:tickLblPos val="none"/>
        <c:crossAx val="549034864"/>
        <c:crosses val="autoZero"/>
        <c:auto val="0"/>
        <c:lblAlgn val="ctr"/>
        <c:lblOffset val="100"/>
        <c:noMultiLvlLbl val="1"/>
      </c:catAx>
      <c:valAx>
        <c:axId val="54903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9034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539.4</c:v>
                </c:pt>
                <c:pt idx="1">
                  <c:v>544.02</c:v>
                </c:pt>
                <c:pt idx="2">
                  <c:v>551.63</c:v>
                </c:pt>
                <c:pt idx="3">
                  <c:v>568.65</c:v>
                </c:pt>
                <c:pt idx="4">
                  <c:v>576.42999999999995</c:v>
                </c:pt>
              </c:numCache>
            </c:numRef>
          </c:val>
          <c:extLst xmlns:c16r2="http://schemas.microsoft.com/office/drawing/2015/06/chart">
            <c:ext xmlns:c16="http://schemas.microsoft.com/office/drawing/2014/chart" uri="{C3380CC4-5D6E-409C-BE32-E72D297353CC}">
              <c16:uniqueId val="{00000000-9977-4C9E-B705-58FFB88CA5CC}"/>
            </c:ext>
          </c:extLst>
        </c:ser>
        <c:dLbls>
          <c:showLegendKey val="0"/>
          <c:showVal val="0"/>
          <c:showCatName val="0"/>
          <c:showSerName val="0"/>
          <c:showPercent val="0"/>
          <c:showBubbleSize val="0"/>
        </c:dLbls>
        <c:gapWidth val="180"/>
        <c:overlap val="-90"/>
        <c:axId val="547321824"/>
        <c:axId val="54732221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317.2</c:v>
                </c:pt>
                <c:pt idx="1">
                  <c:v>316.81</c:v>
                </c:pt>
                <c:pt idx="2">
                  <c:v>325.95</c:v>
                </c:pt>
                <c:pt idx="3">
                  <c:v>330.34</c:v>
                </c:pt>
                <c:pt idx="4">
                  <c:v>339.3</c:v>
                </c:pt>
              </c:numCache>
            </c:numRef>
          </c:val>
          <c:smooth val="0"/>
          <c:extLst xmlns:c16r2="http://schemas.microsoft.com/office/drawing/2015/06/chart">
            <c:ext xmlns:c16="http://schemas.microsoft.com/office/drawing/2014/chart" uri="{C3380CC4-5D6E-409C-BE32-E72D297353CC}">
              <c16:uniqueId val="{00000001-9977-4C9E-B705-58FFB88CA5CC}"/>
            </c:ext>
          </c:extLst>
        </c:ser>
        <c:dLbls>
          <c:showLegendKey val="0"/>
          <c:showVal val="0"/>
          <c:showCatName val="0"/>
          <c:showSerName val="0"/>
          <c:showPercent val="0"/>
          <c:showBubbleSize val="0"/>
        </c:dLbls>
        <c:marker val="1"/>
        <c:smooth val="0"/>
        <c:axId val="547321824"/>
        <c:axId val="547322216"/>
      </c:lineChart>
      <c:catAx>
        <c:axId val="547321824"/>
        <c:scaling>
          <c:orientation val="minMax"/>
        </c:scaling>
        <c:delete val="0"/>
        <c:axPos val="b"/>
        <c:numFmt formatCode="ge" sourceLinked="1"/>
        <c:majorTickMark val="none"/>
        <c:minorTickMark val="none"/>
        <c:tickLblPos val="none"/>
        <c:crossAx val="547322216"/>
        <c:crosses val="autoZero"/>
        <c:auto val="0"/>
        <c:lblAlgn val="ctr"/>
        <c:lblOffset val="100"/>
        <c:noMultiLvlLbl val="1"/>
      </c:catAx>
      <c:valAx>
        <c:axId val="5473222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7321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17</c:v>
                </c:pt>
                <c:pt idx="1">
                  <c:v>17.2</c:v>
                </c:pt>
                <c:pt idx="2">
                  <c:v>17.399999999999999</c:v>
                </c:pt>
                <c:pt idx="3">
                  <c:v>17.3</c:v>
                </c:pt>
                <c:pt idx="4">
                  <c:v>17.399999999999999</c:v>
                </c:pt>
              </c:numCache>
            </c:numRef>
          </c:val>
          <c:extLst xmlns:c16r2="http://schemas.microsoft.com/office/drawing/2015/06/chart">
            <c:ext xmlns:c16="http://schemas.microsoft.com/office/drawing/2014/chart" uri="{C3380CC4-5D6E-409C-BE32-E72D297353CC}">
              <c16:uniqueId val="{00000000-6D83-4119-8C24-AB5F78634776}"/>
            </c:ext>
          </c:extLst>
        </c:ser>
        <c:dLbls>
          <c:showLegendKey val="0"/>
          <c:showVal val="0"/>
          <c:showCatName val="0"/>
          <c:showSerName val="0"/>
          <c:showPercent val="0"/>
          <c:showBubbleSize val="0"/>
        </c:dLbls>
        <c:gapWidth val="180"/>
        <c:overlap val="-90"/>
        <c:axId val="547323000"/>
        <c:axId val="54732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6D83-4119-8C24-AB5F78634776}"/>
            </c:ext>
          </c:extLst>
        </c:ser>
        <c:dLbls>
          <c:showLegendKey val="0"/>
          <c:showVal val="0"/>
          <c:showCatName val="0"/>
          <c:showSerName val="0"/>
          <c:showPercent val="0"/>
          <c:showBubbleSize val="0"/>
        </c:dLbls>
        <c:marker val="1"/>
        <c:smooth val="0"/>
        <c:axId val="547323000"/>
        <c:axId val="547323392"/>
      </c:lineChart>
      <c:catAx>
        <c:axId val="547323000"/>
        <c:scaling>
          <c:orientation val="minMax"/>
        </c:scaling>
        <c:delete val="0"/>
        <c:axPos val="b"/>
        <c:numFmt formatCode="ge" sourceLinked="1"/>
        <c:majorTickMark val="none"/>
        <c:minorTickMark val="none"/>
        <c:tickLblPos val="none"/>
        <c:crossAx val="547323392"/>
        <c:crosses val="autoZero"/>
        <c:auto val="0"/>
        <c:lblAlgn val="ctr"/>
        <c:lblOffset val="100"/>
        <c:noMultiLvlLbl val="1"/>
      </c:catAx>
      <c:valAx>
        <c:axId val="54732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7323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227</c:v>
                </c:pt>
                <c:pt idx="1">
                  <c:v>218.2</c:v>
                </c:pt>
                <c:pt idx="2">
                  <c:v>202.2</c:v>
                </c:pt>
                <c:pt idx="3">
                  <c:v>184.8</c:v>
                </c:pt>
                <c:pt idx="4">
                  <c:v>172.7</c:v>
                </c:pt>
              </c:numCache>
            </c:numRef>
          </c:val>
          <c:extLst xmlns:c16r2="http://schemas.microsoft.com/office/drawing/2015/06/chart">
            <c:ext xmlns:c16="http://schemas.microsoft.com/office/drawing/2014/chart" uri="{C3380CC4-5D6E-409C-BE32-E72D297353CC}">
              <c16:uniqueId val="{00000000-8274-4497-BEE7-4F2F014B649E}"/>
            </c:ext>
          </c:extLst>
        </c:ser>
        <c:dLbls>
          <c:showLegendKey val="0"/>
          <c:showVal val="0"/>
          <c:showCatName val="0"/>
          <c:showSerName val="0"/>
          <c:showPercent val="0"/>
          <c:showBubbleSize val="0"/>
        </c:dLbls>
        <c:gapWidth val="180"/>
        <c:overlap val="-90"/>
        <c:axId val="551894880"/>
        <c:axId val="551895272"/>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8274-4497-BEE7-4F2F014B649E}"/>
            </c:ext>
          </c:extLst>
        </c:ser>
        <c:dLbls>
          <c:showLegendKey val="0"/>
          <c:showVal val="0"/>
          <c:showCatName val="0"/>
          <c:showSerName val="0"/>
          <c:showPercent val="0"/>
          <c:showBubbleSize val="0"/>
        </c:dLbls>
        <c:marker val="1"/>
        <c:smooth val="0"/>
        <c:axId val="551894880"/>
        <c:axId val="551895272"/>
      </c:lineChart>
      <c:catAx>
        <c:axId val="551894880"/>
        <c:scaling>
          <c:orientation val="minMax"/>
        </c:scaling>
        <c:delete val="0"/>
        <c:axPos val="b"/>
        <c:numFmt formatCode="ge" sourceLinked="1"/>
        <c:majorTickMark val="none"/>
        <c:minorTickMark val="none"/>
        <c:tickLblPos val="none"/>
        <c:crossAx val="551895272"/>
        <c:crosses val="autoZero"/>
        <c:auto val="0"/>
        <c:lblAlgn val="ctr"/>
        <c:lblOffset val="100"/>
        <c:noMultiLvlLbl val="1"/>
      </c:catAx>
      <c:valAx>
        <c:axId val="55189527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51894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89.1</c:v>
                </c:pt>
                <c:pt idx="1">
                  <c:v>89.2</c:v>
                </c:pt>
                <c:pt idx="2">
                  <c:v>92.1</c:v>
                </c:pt>
                <c:pt idx="3">
                  <c:v>94.4</c:v>
                </c:pt>
                <c:pt idx="4">
                  <c:v>92.2</c:v>
                </c:pt>
              </c:numCache>
            </c:numRef>
          </c:val>
          <c:extLst xmlns:c16r2="http://schemas.microsoft.com/office/drawing/2015/06/chart">
            <c:ext xmlns:c16="http://schemas.microsoft.com/office/drawing/2014/chart" uri="{C3380CC4-5D6E-409C-BE32-E72D297353CC}">
              <c16:uniqueId val="{00000000-DDF7-4934-BFA3-B24F2E5DE14B}"/>
            </c:ext>
          </c:extLst>
        </c:ser>
        <c:dLbls>
          <c:showLegendKey val="0"/>
          <c:showVal val="0"/>
          <c:showCatName val="0"/>
          <c:showSerName val="0"/>
          <c:showPercent val="0"/>
          <c:showBubbleSize val="0"/>
        </c:dLbls>
        <c:gapWidth val="180"/>
        <c:overlap val="-90"/>
        <c:axId val="549035648"/>
        <c:axId val="54903604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DDF7-4934-BFA3-B24F2E5DE14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DF7-4934-BFA3-B24F2E5DE14B}"/>
            </c:ext>
          </c:extLst>
        </c:ser>
        <c:dLbls>
          <c:showLegendKey val="0"/>
          <c:showVal val="0"/>
          <c:showCatName val="0"/>
          <c:showSerName val="0"/>
          <c:showPercent val="0"/>
          <c:showBubbleSize val="0"/>
        </c:dLbls>
        <c:marker val="1"/>
        <c:smooth val="0"/>
        <c:axId val="549035648"/>
        <c:axId val="549036040"/>
      </c:lineChart>
      <c:catAx>
        <c:axId val="549035648"/>
        <c:scaling>
          <c:orientation val="minMax"/>
        </c:scaling>
        <c:delete val="0"/>
        <c:axPos val="b"/>
        <c:numFmt formatCode="ge" sourceLinked="1"/>
        <c:majorTickMark val="none"/>
        <c:minorTickMark val="none"/>
        <c:tickLblPos val="none"/>
        <c:crossAx val="549036040"/>
        <c:crosses val="autoZero"/>
        <c:auto val="0"/>
        <c:lblAlgn val="ctr"/>
        <c:lblOffset val="100"/>
        <c:noMultiLvlLbl val="1"/>
      </c:catAx>
      <c:valAx>
        <c:axId val="54903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9035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38.9</c:v>
                </c:pt>
                <c:pt idx="1">
                  <c:v>21.4</c:v>
                </c:pt>
                <c:pt idx="2">
                  <c:v>28.5</c:v>
                </c:pt>
                <c:pt idx="3">
                  <c:v>54.8</c:v>
                </c:pt>
                <c:pt idx="4">
                  <c:v>82.2</c:v>
                </c:pt>
              </c:numCache>
            </c:numRef>
          </c:val>
          <c:extLst xmlns:c16r2="http://schemas.microsoft.com/office/drawing/2015/06/chart">
            <c:ext xmlns:c16="http://schemas.microsoft.com/office/drawing/2014/chart" uri="{C3380CC4-5D6E-409C-BE32-E72D297353CC}">
              <c16:uniqueId val="{00000000-3DB5-4B6C-9CA1-5028217D3A17}"/>
            </c:ext>
          </c:extLst>
        </c:ser>
        <c:dLbls>
          <c:showLegendKey val="0"/>
          <c:showVal val="0"/>
          <c:showCatName val="0"/>
          <c:showSerName val="0"/>
          <c:showPercent val="0"/>
          <c:showBubbleSize val="0"/>
        </c:dLbls>
        <c:gapWidth val="180"/>
        <c:overlap val="-90"/>
        <c:axId val="549036824"/>
        <c:axId val="54903721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3DB5-4B6C-9CA1-5028217D3A1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DB5-4B6C-9CA1-5028217D3A17}"/>
            </c:ext>
          </c:extLst>
        </c:ser>
        <c:dLbls>
          <c:showLegendKey val="0"/>
          <c:showVal val="0"/>
          <c:showCatName val="0"/>
          <c:showSerName val="0"/>
          <c:showPercent val="0"/>
          <c:showBubbleSize val="0"/>
        </c:dLbls>
        <c:marker val="1"/>
        <c:smooth val="0"/>
        <c:axId val="549036824"/>
        <c:axId val="549037216"/>
      </c:lineChart>
      <c:catAx>
        <c:axId val="549036824"/>
        <c:scaling>
          <c:orientation val="minMax"/>
        </c:scaling>
        <c:delete val="0"/>
        <c:axPos val="b"/>
        <c:numFmt formatCode="ge" sourceLinked="1"/>
        <c:majorTickMark val="none"/>
        <c:minorTickMark val="none"/>
        <c:tickLblPos val="none"/>
        <c:crossAx val="549037216"/>
        <c:crosses val="autoZero"/>
        <c:auto val="0"/>
        <c:lblAlgn val="ctr"/>
        <c:lblOffset val="100"/>
        <c:noMultiLvlLbl val="1"/>
      </c:catAx>
      <c:valAx>
        <c:axId val="54903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9036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35.1</c:v>
                </c:pt>
                <c:pt idx="1">
                  <c:v>32.299999999999997</c:v>
                </c:pt>
                <c:pt idx="2">
                  <c:v>28.1</c:v>
                </c:pt>
                <c:pt idx="3">
                  <c:v>28.7</c:v>
                </c:pt>
                <c:pt idx="4">
                  <c:v>29.2</c:v>
                </c:pt>
              </c:numCache>
            </c:numRef>
          </c:val>
          <c:extLst xmlns:c16r2="http://schemas.microsoft.com/office/drawing/2015/06/chart">
            <c:ext xmlns:c16="http://schemas.microsoft.com/office/drawing/2014/chart" uri="{C3380CC4-5D6E-409C-BE32-E72D297353CC}">
              <c16:uniqueId val="{00000000-140F-4A4E-B30D-E9978CB99735}"/>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187.1</c:v>
                </c:pt>
                <c:pt idx="1">
                  <c:v>185.2</c:v>
                </c:pt>
                <c:pt idx="2">
                  <c:v>178.7</c:v>
                </c:pt>
                <c:pt idx="3">
                  <c:v>177.6</c:v>
                </c:pt>
                <c:pt idx="4">
                  <c:v>181.8</c:v>
                </c:pt>
              </c:numCache>
            </c:numRef>
          </c:val>
          <c:extLst xmlns:c16r2="http://schemas.microsoft.com/office/drawing/2015/06/chart">
            <c:ext xmlns:c16="http://schemas.microsoft.com/office/drawing/2014/chart" uri="{C3380CC4-5D6E-409C-BE32-E72D297353CC}">
              <c16:uniqueId val="{00000001-140F-4A4E-B30D-E9978CB99735}"/>
            </c:ext>
          </c:extLst>
        </c:ser>
        <c:dLbls>
          <c:showLegendKey val="0"/>
          <c:showVal val="0"/>
          <c:showCatName val="0"/>
          <c:showSerName val="0"/>
          <c:showPercent val="0"/>
          <c:showBubbleSize val="0"/>
        </c:dLbls>
        <c:gapWidth val="150"/>
        <c:axId val="410514304"/>
        <c:axId val="41383839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140F-4A4E-B30D-E9978CB9973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140F-4A4E-B30D-E9978CB99735}"/>
            </c:ext>
          </c:extLst>
        </c:ser>
        <c:dLbls>
          <c:showLegendKey val="0"/>
          <c:showVal val="0"/>
          <c:showCatName val="0"/>
          <c:showSerName val="0"/>
          <c:showPercent val="0"/>
          <c:showBubbleSize val="0"/>
        </c:dLbls>
        <c:marker val="1"/>
        <c:smooth val="0"/>
        <c:axId val="410514304"/>
        <c:axId val="413838392"/>
      </c:lineChart>
      <c:catAx>
        <c:axId val="410514304"/>
        <c:scaling>
          <c:orientation val="minMax"/>
        </c:scaling>
        <c:delete val="0"/>
        <c:axPos val="b"/>
        <c:numFmt formatCode="ge" sourceLinked="1"/>
        <c:majorTickMark val="none"/>
        <c:minorTickMark val="none"/>
        <c:tickLblPos val="none"/>
        <c:crossAx val="413838392"/>
        <c:crosses val="autoZero"/>
        <c:auto val="0"/>
        <c:lblAlgn val="ctr"/>
        <c:lblOffset val="100"/>
        <c:noMultiLvlLbl val="1"/>
      </c:catAx>
      <c:valAx>
        <c:axId val="413838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5143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18.8</c:v>
                </c:pt>
                <c:pt idx="1">
                  <c:v>17.399999999999999</c:v>
                </c:pt>
                <c:pt idx="2">
                  <c:v>15.7</c:v>
                </c:pt>
                <c:pt idx="3">
                  <c:v>16.100000000000001</c:v>
                </c:pt>
                <c:pt idx="4">
                  <c:v>16.100000000000001</c:v>
                </c:pt>
              </c:numCache>
            </c:numRef>
          </c:val>
          <c:extLst xmlns:c16r2="http://schemas.microsoft.com/office/drawing/2015/06/chart">
            <c:ext xmlns:c16="http://schemas.microsoft.com/office/drawing/2014/chart" uri="{C3380CC4-5D6E-409C-BE32-E72D297353CC}">
              <c16:uniqueId val="{00000000-38F5-40A8-B08B-1372C93A3AFD}"/>
            </c:ext>
          </c:extLst>
        </c:ser>
        <c:dLbls>
          <c:showLegendKey val="0"/>
          <c:showVal val="0"/>
          <c:showCatName val="0"/>
          <c:showSerName val="0"/>
          <c:showPercent val="0"/>
          <c:showBubbleSize val="0"/>
        </c:dLbls>
        <c:gapWidth val="180"/>
        <c:overlap val="-90"/>
        <c:axId val="98976664"/>
        <c:axId val="45403685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38F5-40A8-B08B-1372C93A3AFD}"/>
            </c:ext>
          </c:extLst>
        </c:ser>
        <c:dLbls>
          <c:showLegendKey val="0"/>
          <c:showVal val="0"/>
          <c:showCatName val="0"/>
          <c:showSerName val="0"/>
          <c:showPercent val="0"/>
          <c:showBubbleSize val="0"/>
        </c:dLbls>
        <c:marker val="1"/>
        <c:smooth val="0"/>
        <c:axId val="98976664"/>
        <c:axId val="454036856"/>
      </c:lineChart>
      <c:catAx>
        <c:axId val="98976664"/>
        <c:scaling>
          <c:orientation val="minMax"/>
        </c:scaling>
        <c:delete val="0"/>
        <c:axPos val="b"/>
        <c:numFmt formatCode="ge" sourceLinked="1"/>
        <c:majorTickMark val="none"/>
        <c:minorTickMark val="none"/>
        <c:tickLblPos val="none"/>
        <c:crossAx val="454036856"/>
        <c:crosses val="autoZero"/>
        <c:auto val="0"/>
        <c:lblAlgn val="ctr"/>
        <c:lblOffset val="100"/>
        <c:noMultiLvlLbl val="1"/>
      </c:catAx>
      <c:valAx>
        <c:axId val="454036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976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45.1</c:v>
                </c:pt>
                <c:pt idx="1">
                  <c:v>20.399999999999999</c:v>
                </c:pt>
                <c:pt idx="2">
                  <c:v>14.6</c:v>
                </c:pt>
                <c:pt idx="3">
                  <c:v>16</c:v>
                </c:pt>
                <c:pt idx="4">
                  <c:v>21.2</c:v>
                </c:pt>
              </c:numCache>
            </c:numRef>
          </c:val>
          <c:extLst xmlns:c16r2="http://schemas.microsoft.com/office/drawing/2015/06/chart">
            <c:ext xmlns:c16="http://schemas.microsoft.com/office/drawing/2014/chart" uri="{C3380CC4-5D6E-409C-BE32-E72D297353CC}">
              <c16:uniqueId val="{00000000-1C92-44D6-B9FA-B0B3DB073FB5}"/>
            </c:ext>
          </c:extLst>
        </c:ser>
        <c:dLbls>
          <c:showLegendKey val="0"/>
          <c:showVal val="0"/>
          <c:showCatName val="0"/>
          <c:showSerName val="0"/>
          <c:showPercent val="0"/>
          <c:showBubbleSize val="0"/>
        </c:dLbls>
        <c:gapWidth val="180"/>
        <c:overlap val="-90"/>
        <c:axId val="547317120"/>
        <c:axId val="54731751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1C92-44D6-B9FA-B0B3DB073FB5}"/>
            </c:ext>
          </c:extLst>
        </c:ser>
        <c:dLbls>
          <c:showLegendKey val="0"/>
          <c:showVal val="0"/>
          <c:showCatName val="0"/>
          <c:showSerName val="0"/>
          <c:showPercent val="0"/>
          <c:showBubbleSize val="0"/>
        </c:dLbls>
        <c:marker val="1"/>
        <c:smooth val="0"/>
        <c:axId val="547317120"/>
        <c:axId val="547317512"/>
      </c:lineChart>
      <c:catAx>
        <c:axId val="547317120"/>
        <c:scaling>
          <c:orientation val="minMax"/>
        </c:scaling>
        <c:delete val="0"/>
        <c:axPos val="b"/>
        <c:numFmt formatCode="ge" sourceLinked="1"/>
        <c:majorTickMark val="none"/>
        <c:minorTickMark val="none"/>
        <c:tickLblPos val="none"/>
        <c:crossAx val="547317512"/>
        <c:crosses val="autoZero"/>
        <c:auto val="0"/>
        <c:lblAlgn val="ctr"/>
        <c:lblOffset val="100"/>
        <c:noMultiLvlLbl val="1"/>
      </c:catAx>
      <c:valAx>
        <c:axId val="54731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7317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72.900000000000006</c:v>
                </c:pt>
                <c:pt idx="1">
                  <c:v>83.3</c:v>
                </c:pt>
                <c:pt idx="2">
                  <c:v>83.9</c:v>
                </c:pt>
                <c:pt idx="3">
                  <c:v>83.6</c:v>
                </c:pt>
                <c:pt idx="4">
                  <c:v>82.8</c:v>
                </c:pt>
              </c:numCache>
            </c:numRef>
          </c:val>
          <c:extLst xmlns:c16r2="http://schemas.microsoft.com/office/drawing/2015/06/chart">
            <c:ext xmlns:c16="http://schemas.microsoft.com/office/drawing/2014/chart" uri="{C3380CC4-5D6E-409C-BE32-E72D297353CC}">
              <c16:uniqueId val="{00000000-844E-4F80-90BE-8E682054BE0C}"/>
            </c:ext>
          </c:extLst>
        </c:ser>
        <c:dLbls>
          <c:showLegendKey val="0"/>
          <c:showVal val="0"/>
          <c:showCatName val="0"/>
          <c:showSerName val="0"/>
          <c:showPercent val="0"/>
          <c:showBubbleSize val="0"/>
        </c:dLbls>
        <c:gapWidth val="180"/>
        <c:overlap val="-90"/>
        <c:axId val="547318296"/>
        <c:axId val="54731868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844E-4F80-90BE-8E682054BE0C}"/>
            </c:ext>
          </c:extLst>
        </c:ser>
        <c:dLbls>
          <c:showLegendKey val="0"/>
          <c:showVal val="0"/>
          <c:showCatName val="0"/>
          <c:showSerName val="0"/>
          <c:showPercent val="0"/>
          <c:showBubbleSize val="0"/>
        </c:dLbls>
        <c:marker val="1"/>
        <c:smooth val="0"/>
        <c:axId val="547318296"/>
        <c:axId val="547318688"/>
      </c:lineChart>
      <c:catAx>
        <c:axId val="547318296"/>
        <c:scaling>
          <c:orientation val="minMax"/>
        </c:scaling>
        <c:delete val="0"/>
        <c:axPos val="b"/>
        <c:numFmt formatCode="ge" sourceLinked="1"/>
        <c:majorTickMark val="none"/>
        <c:minorTickMark val="none"/>
        <c:tickLblPos val="none"/>
        <c:crossAx val="547318688"/>
        <c:crosses val="autoZero"/>
        <c:auto val="0"/>
        <c:lblAlgn val="ctr"/>
        <c:lblOffset val="100"/>
        <c:noMultiLvlLbl val="1"/>
      </c:catAx>
      <c:valAx>
        <c:axId val="547318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7318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332.62</c:v>
                </c:pt>
                <c:pt idx="1">
                  <c:v>332.03</c:v>
                </c:pt>
                <c:pt idx="2">
                  <c:v>339.09</c:v>
                </c:pt>
                <c:pt idx="3">
                  <c:v>343.36</c:v>
                </c:pt>
                <c:pt idx="4">
                  <c:v>351.64</c:v>
                </c:pt>
              </c:numCache>
            </c:numRef>
          </c:val>
          <c:extLst xmlns:c16r2="http://schemas.microsoft.com/office/drawing/2015/06/chart">
            <c:ext xmlns:c16="http://schemas.microsoft.com/office/drawing/2014/chart" uri="{C3380CC4-5D6E-409C-BE32-E72D297353CC}">
              <c16:uniqueId val="{00000000-4912-4E78-84FE-66329B1725B9}"/>
            </c:ext>
          </c:extLst>
        </c:ser>
        <c:dLbls>
          <c:showLegendKey val="0"/>
          <c:showVal val="0"/>
          <c:showCatName val="0"/>
          <c:showSerName val="0"/>
          <c:showPercent val="0"/>
          <c:showBubbleSize val="0"/>
        </c:dLbls>
        <c:gapWidth val="180"/>
        <c:overlap val="-90"/>
        <c:axId val="547319472"/>
        <c:axId val="54731986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157.88</c:v>
                </c:pt>
                <c:pt idx="1">
                  <c:v>164.55</c:v>
                </c:pt>
                <c:pt idx="2">
                  <c:v>165.43</c:v>
                </c:pt>
                <c:pt idx="3">
                  <c:v>167.89</c:v>
                </c:pt>
                <c:pt idx="4">
                  <c:v>178.5</c:v>
                </c:pt>
              </c:numCache>
            </c:numRef>
          </c:val>
          <c:smooth val="0"/>
          <c:extLst xmlns:c16r2="http://schemas.microsoft.com/office/drawing/2015/06/chart">
            <c:ext xmlns:c16="http://schemas.microsoft.com/office/drawing/2014/chart" uri="{C3380CC4-5D6E-409C-BE32-E72D297353CC}">
              <c16:uniqueId val="{00000001-4912-4E78-84FE-66329B1725B9}"/>
            </c:ext>
          </c:extLst>
        </c:ser>
        <c:dLbls>
          <c:showLegendKey val="0"/>
          <c:showVal val="0"/>
          <c:showCatName val="0"/>
          <c:showSerName val="0"/>
          <c:showPercent val="0"/>
          <c:showBubbleSize val="0"/>
        </c:dLbls>
        <c:marker val="1"/>
        <c:smooth val="0"/>
        <c:axId val="547319472"/>
        <c:axId val="547319864"/>
      </c:lineChart>
      <c:catAx>
        <c:axId val="547319472"/>
        <c:scaling>
          <c:orientation val="minMax"/>
        </c:scaling>
        <c:delete val="0"/>
        <c:axPos val="b"/>
        <c:numFmt formatCode="ge" sourceLinked="1"/>
        <c:majorTickMark val="none"/>
        <c:minorTickMark val="none"/>
        <c:tickLblPos val="none"/>
        <c:crossAx val="547319864"/>
        <c:crosses val="autoZero"/>
        <c:auto val="0"/>
        <c:lblAlgn val="ctr"/>
        <c:lblOffset val="100"/>
        <c:noMultiLvlLbl val="1"/>
      </c:catAx>
      <c:valAx>
        <c:axId val="5473198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7319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615.65</c:v>
                </c:pt>
                <c:pt idx="1">
                  <c:v>619.02</c:v>
                </c:pt>
                <c:pt idx="2">
                  <c:v>608.52</c:v>
                </c:pt>
                <c:pt idx="3">
                  <c:v>610.46</c:v>
                </c:pt>
                <c:pt idx="4">
                  <c:v>632.88</c:v>
                </c:pt>
              </c:numCache>
            </c:numRef>
          </c:val>
          <c:extLst xmlns:c16r2="http://schemas.microsoft.com/office/drawing/2015/06/chart">
            <c:ext xmlns:c16="http://schemas.microsoft.com/office/drawing/2014/chart" uri="{C3380CC4-5D6E-409C-BE32-E72D297353CC}">
              <c16:uniqueId val="{00000000-8F3B-4751-A8C0-38130CAB4F9E}"/>
            </c:ext>
          </c:extLst>
        </c:ser>
        <c:dLbls>
          <c:showLegendKey val="0"/>
          <c:showVal val="0"/>
          <c:showCatName val="0"/>
          <c:showSerName val="0"/>
          <c:showPercent val="0"/>
          <c:showBubbleSize val="0"/>
        </c:dLbls>
        <c:gapWidth val="180"/>
        <c:overlap val="-90"/>
        <c:axId val="547320648"/>
        <c:axId val="54732104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356.69</c:v>
                </c:pt>
                <c:pt idx="1">
                  <c:v>358.44</c:v>
                </c:pt>
                <c:pt idx="2">
                  <c:v>357.24</c:v>
                </c:pt>
                <c:pt idx="3">
                  <c:v>359.95</c:v>
                </c:pt>
                <c:pt idx="4">
                  <c:v>371.96</c:v>
                </c:pt>
              </c:numCache>
            </c:numRef>
          </c:val>
          <c:smooth val="0"/>
          <c:extLst xmlns:c16r2="http://schemas.microsoft.com/office/drawing/2015/06/chart">
            <c:ext xmlns:c16="http://schemas.microsoft.com/office/drawing/2014/chart" uri="{C3380CC4-5D6E-409C-BE32-E72D297353CC}">
              <c16:uniqueId val="{00000001-8F3B-4751-A8C0-38130CAB4F9E}"/>
            </c:ext>
          </c:extLst>
        </c:ser>
        <c:dLbls>
          <c:showLegendKey val="0"/>
          <c:showVal val="0"/>
          <c:showCatName val="0"/>
          <c:showSerName val="0"/>
          <c:showPercent val="0"/>
          <c:showBubbleSize val="0"/>
        </c:dLbls>
        <c:marker val="1"/>
        <c:smooth val="0"/>
        <c:axId val="547320648"/>
        <c:axId val="547321040"/>
      </c:lineChart>
      <c:catAx>
        <c:axId val="547320648"/>
        <c:scaling>
          <c:orientation val="minMax"/>
        </c:scaling>
        <c:delete val="0"/>
        <c:axPos val="b"/>
        <c:numFmt formatCode="ge" sourceLinked="1"/>
        <c:majorTickMark val="none"/>
        <c:minorTickMark val="none"/>
        <c:tickLblPos val="none"/>
        <c:crossAx val="547321040"/>
        <c:crosses val="autoZero"/>
        <c:auto val="0"/>
        <c:lblAlgn val="ctr"/>
        <c:lblOffset val="100"/>
        <c:noMultiLvlLbl val="1"/>
      </c:catAx>
      <c:valAx>
        <c:axId val="5473210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7320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21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21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21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3973202" y="3148880"/>
          <a:ext cx="2040137" cy="762605"/>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22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22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22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22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3973202" y="7229422"/>
          <a:ext cx="2040137" cy="523155"/>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4080059" y="11871859"/>
          <a:ext cx="2040137" cy="523158"/>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9915071" y="11871859"/>
          <a:ext cx="2191819" cy="523157"/>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22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22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22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22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22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937251" y="7220856"/>
          <a:ext cx="2040136" cy="523155"/>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M1" zoomScale="70" zoomScaleNormal="70" zoomScaleSheetLayoutView="100" workbookViewId="0">
      <selection activeCell="BL75" sqref="BL75:BZ89"/>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24" t="str">
        <f>データ!O6</f>
        <v>愛知県　名古屋市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x14ac:dyDescent="0.2">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118050</v>
      </c>
      <c r="AR8" s="117"/>
      <c r="AS8" s="117"/>
      <c r="AT8" s="117"/>
      <c r="AU8" s="118"/>
      <c r="AV8" s="119">
        <f>データ!AC6</f>
        <v>119547</v>
      </c>
      <c r="AW8" s="117"/>
      <c r="AX8" s="117"/>
      <c r="AY8" s="117"/>
      <c r="AZ8" s="118"/>
      <c r="BA8" s="119">
        <f>データ!AD6</f>
        <v>123027</v>
      </c>
      <c r="BB8" s="117"/>
      <c r="BC8" s="117"/>
      <c r="BD8" s="117"/>
      <c r="BE8" s="118"/>
      <c r="BF8" s="119">
        <f>データ!AE6</f>
        <v>124249</v>
      </c>
      <c r="BG8" s="117"/>
      <c r="BH8" s="117"/>
      <c r="BI8" s="117"/>
      <c r="BJ8" s="118"/>
      <c r="BK8" s="119">
        <f>データ!AF6</f>
        <v>126160</v>
      </c>
      <c r="BL8" s="117"/>
      <c r="BM8" s="117"/>
      <c r="BN8" s="117"/>
      <c r="BO8" s="118"/>
      <c r="BS8" s="9"/>
      <c r="BT8" s="9"/>
      <c r="BU8" s="9"/>
      <c r="BV8" s="9"/>
      <c r="BW8" s="9"/>
      <c r="BX8" s="9"/>
      <c r="BY8" s="9"/>
    </row>
    <row r="9" spans="1:78" ht="18.75" customHeight="1" x14ac:dyDescent="0.2">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4144530</v>
      </c>
      <c r="AR9" s="109"/>
      <c r="AS9" s="109"/>
      <c r="AT9" s="109"/>
      <c r="AU9" s="109"/>
      <c r="AV9" s="100">
        <f>データ!AH6</f>
        <v>3858348</v>
      </c>
      <c r="AW9" s="101"/>
      <c r="AX9" s="101"/>
      <c r="AY9" s="101"/>
      <c r="AZ9" s="102"/>
      <c r="BA9" s="100">
        <f>データ!AI6</f>
        <v>3458587</v>
      </c>
      <c r="BB9" s="101"/>
      <c r="BC9" s="101"/>
      <c r="BD9" s="101"/>
      <c r="BE9" s="102"/>
      <c r="BF9" s="100">
        <f>データ!AJ6</f>
        <v>3560582</v>
      </c>
      <c r="BG9" s="101"/>
      <c r="BH9" s="101"/>
      <c r="BI9" s="101"/>
      <c r="BJ9" s="102"/>
      <c r="BK9" s="100">
        <f>データ!AK6</f>
        <v>3685257</v>
      </c>
      <c r="BL9" s="101"/>
      <c r="BM9" s="101"/>
      <c r="BN9" s="101"/>
      <c r="BO9" s="102"/>
      <c r="BP9" s="10"/>
      <c r="BQ9" s="10"/>
      <c r="BR9" s="10"/>
      <c r="BS9" s="10"/>
      <c r="BT9" s="10"/>
      <c r="BU9" s="10"/>
      <c r="BV9" s="10"/>
      <c r="BW9" s="10"/>
      <c r="BX9" s="10"/>
      <c r="BY9" s="10"/>
    </row>
    <row r="10" spans="1:78" ht="18.399999999999999" customHeight="1" x14ac:dyDescent="0.2">
      <c r="A10" s="2"/>
      <c r="B10" s="105" t="str">
        <f>データ!T6</f>
        <v>-</v>
      </c>
      <c r="C10" s="106"/>
      <c r="D10" s="106"/>
      <c r="E10" s="106"/>
      <c r="F10" s="106"/>
      <c r="G10" s="106"/>
      <c r="H10" s="106"/>
      <c r="I10" s="107"/>
      <c r="J10" s="108">
        <f>データ!U6</f>
        <v>765</v>
      </c>
      <c r="K10" s="108"/>
      <c r="L10" s="108"/>
      <c r="M10" s="108"/>
      <c r="N10" s="108"/>
      <c r="O10" s="108"/>
      <c r="P10" s="108"/>
      <c r="Q10" s="108"/>
      <c r="R10" s="109">
        <f>データ!V6</f>
        <v>36149</v>
      </c>
      <c r="S10" s="109"/>
      <c r="T10" s="109"/>
      <c r="U10" s="109"/>
      <c r="V10" s="109"/>
      <c r="W10" s="109"/>
      <c r="X10" s="109"/>
      <c r="Y10" s="109"/>
      <c r="Z10" s="109">
        <f>データ!W6</f>
        <v>1014</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0">
        <f>データ!X6</f>
        <v>1396</v>
      </c>
      <c r="C12" s="101"/>
      <c r="D12" s="101"/>
      <c r="E12" s="101"/>
      <c r="F12" s="101"/>
      <c r="G12" s="101"/>
      <c r="H12" s="101"/>
      <c r="I12" s="102"/>
      <c r="J12" s="103">
        <f>データ!Y6</f>
        <v>34.799999999999997</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125</v>
      </c>
      <c r="BM17" s="85"/>
      <c r="BN17" s="85"/>
      <c r="BO17" s="85"/>
      <c r="BP17" s="85"/>
      <c r="BQ17" s="85"/>
      <c r="BR17" s="85"/>
      <c r="BS17" s="85"/>
      <c r="BT17" s="85"/>
      <c r="BU17" s="85"/>
      <c r="BV17" s="85"/>
      <c r="BW17" s="85"/>
      <c r="BX17" s="85"/>
      <c r="BY17" s="85"/>
      <c r="BZ17" s="86"/>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124</v>
      </c>
      <c r="BM55" s="85"/>
      <c r="BN55" s="85"/>
      <c r="BO55" s="85"/>
      <c r="BP55" s="85"/>
      <c r="BQ55" s="85"/>
      <c r="BR55" s="85"/>
      <c r="BS55" s="85"/>
      <c r="BT55" s="85"/>
      <c r="BU55" s="85"/>
      <c r="BV55" s="85"/>
      <c r="BW55" s="85"/>
      <c r="BX55" s="85"/>
      <c r="BY55" s="85"/>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2">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2">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126</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x14ac:dyDescent="0.2">
      <c r="B90" s="40" t="s">
        <v>22</v>
      </c>
    </row>
  </sheetData>
  <sheetProtection algorithmName="SHA-512" hashValue="YC9wusPwUNyw0JX5e7iDt/5Nryh2NeFMmRTXNCTJJQ549RSyCVsYQGGKo2VbPlJXglHeTt9pnFdBdf51gkohtg==" saltValue="s/9uGqP4kEIT+hVsQRT5H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2017</v>
      </c>
      <c r="J6" s="55" t="str">
        <f t="shared" ref="J6:AK6" si="3">J7</f>
        <v>231002</v>
      </c>
      <c r="K6" s="55" t="str">
        <f t="shared" si="3"/>
        <v>46</v>
      </c>
      <c r="L6" s="55" t="str">
        <f t="shared" si="3"/>
        <v>03</v>
      </c>
      <c r="M6" s="56" t="str">
        <f>M7</f>
        <v>3</v>
      </c>
      <c r="N6" s="56" t="str">
        <f>N7</f>
        <v>000</v>
      </c>
      <c r="O6" s="55" t="str">
        <f t="shared" si="3"/>
        <v>愛知県　名古屋市</v>
      </c>
      <c r="P6" s="55" t="str">
        <f t="shared" si="3"/>
        <v>法適用</v>
      </c>
      <c r="Q6" s="55" t="str">
        <f t="shared" si="3"/>
        <v>交通事業</v>
      </c>
      <c r="R6" s="55" t="str">
        <f t="shared" si="3"/>
        <v>自動車運送事業</v>
      </c>
      <c r="S6" s="55" t="str">
        <f t="shared" si="3"/>
        <v>自治体職員</v>
      </c>
      <c r="T6" s="57" t="str">
        <f t="shared" si="3"/>
        <v>-</v>
      </c>
      <c r="U6" s="57">
        <f t="shared" si="3"/>
        <v>765</v>
      </c>
      <c r="V6" s="58">
        <f t="shared" si="3"/>
        <v>36149</v>
      </c>
      <c r="W6" s="58">
        <f t="shared" si="3"/>
        <v>1014</v>
      </c>
      <c r="X6" s="58">
        <f t="shared" si="3"/>
        <v>1396</v>
      </c>
      <c r="Y6" s="57">
        <f>Y7</f>
        <v>34.799999999999997</v>
      </c>
      <c r="Z6" s="55" t="str">
        <f t="shared" si="3"/>
        <v>有</v>
      </c>
      <c r="AA6" s="55" t="str">
        <f t="shared" si="3"/>
        <v>無</v>
      </c>
      <c r="AB6" s="58">
        <f t="shared" si="3"/>
        <v>118050</v>
      </c>
      <c r="AC6" s="58">
        <f t="shared" si="3"/>
        <v>119547</v>
      </c>
      <c r="AD6" s="58">
        <f t="shared" si="3"/>
        <v>123027</v>
      </c>
      <c r="AE6" s="58">
        <f t="shared" si="3"/>
        <v>124249</v>
      </c>
      <c r="AF6" s="58">
        <f t="shared" si="3"/>
        <v>126160</v>
      </c>
      <c r="AG6" s="58">
        <f t="shared" si="3"/>
        <v>4144530</v>
      </c>
      <c r="AH6" s="58">
        <f t="shared" si="3"/>
        <v>3858348</v>
      </c>
      <c r="AI6" s="58">
        <f t="shared" si="3"/>
        <v>3458587</v>
      </c>
      <c r="AJ6" s="58">
        <f t="shared" si="3"/>
        <v>3560582</v>
      </c>
      <c r="AK6" s="58">
        <f t="shared" si="3"/>
        <v>3685257</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765</v>
      </c>
      <c r="V7" s="65">
        <v>36149</v>
      </c>
      <c r="W7" s="65">
        <v>1014</v>
      </c>
      <c r="X7" s="65">
        <v>1396</v>
      </c>
      <c r="Y7" s="64">
        <v>34.799999999999997</v>
      </c>
      <c r="Z7" s="63" t="s">
        <v>100</v>
      </c>
      <c r="AA7" s="63" t="s">
        <v>101</v>
      </c>
      <c r="AB7" s="65">
        <v>118050</v>
      </c>
      <c r="AC7" s="65">
        <v>119547</v>
      </c>
      <c r="AD7" s="65">
        <v>123027</v>
      </c>
      <c r="AE7" s="65">
        <v>124249</v>
      </c>
      <c r="AF7" s="65">
        <v>126160</v>
      </c>
      <c r="AG7" s="65">
        <v>4144530</v>
      </c>
      <c r="AH7" s="65">
        <v>3858348</v>
      </c>
      <c r="AI7" s="65">
        <v>3458587</v>
      </c>
      <c r="AJ7" s="65">
        <v>3560582</v>
      </c>
      <c r="AK7" s="65">
        <v>3685257</v>
      </c>
      <c r="AL7" s="64">
        <v>106.8</v>
      </c>
      <c r="AM7" s="64">
        <v>106.3</v>
      </c>
      <c r="AN7" s="64">
        <v>107</v>
      </c>
      <c r="AO7" s="64">
        <v>109.8</v>
      </c>
      <c r="AP7" s="64">
        <v>107.7</v>
      </c>
      <c r="AQ7" s="64">
        <v>103</v>
      </c>
      <c r="AR7" s="64">
        <v>102.8</v>
      </c>
      <c r="AS7" s="64">
        <v>104.1</v>
      </c>
      <c r="AT7" s="64">
        <v>103.5</v>
      </c>
      <c r="AU7" s="64">
        <v>103.3</v>
      </c>
      <c r="AV7" s="64">
        <v>100</v>
      </c>
      <c r="AW7" s="64">
        <v>89.1</v>
      </c>
      <c r="AX7" s="64">
        <v>89.2</v>
      </c>
      <c r="AY7" s="64">
        <v>92.1</v>
      </c>
      <c r="AZ7" s="64">
        <v>94.4</v>
      </c>
      <c r="BA7" s="64">
        <v>92.2</v>
      </c>
      <c r="BB7" s="64">
        <v>93.5</v>
      </c>
      <c r="BC7" s="64">
        <v>93.3</v>
      </c>
      <c r="BD7" s="64">
        <v>95.5</v>
      </c>
      <c r="BE7" s="64">
        <v>94.2</v>
      </c>
      <c r="BF7" s="64">
        <v>94</v>
      </c>
      <c r="BG7" s="64">
        <v>100</v>
      </c>
      <c r="BH7" s="64">
        <v>38.9</v>
      </c>
      <c r="BI7" s="64">
        <v>21.4</v>
      </c>
      <c r="BJ7" s="64">
        <v>28.5</v>
      </c>
      <c r="BK7" s="64">
        <v>54.8</v>
      </c>
      <c r="BL7" s="64">
        <v>82.2</v>
      </c>
      <c r="BM7" s="64">
        <v>196.1</v>
      </c>
      <c r="BN7" s="64">
        <v>96.5</v>
      </c>
      <c r="BO7" s="64">
        <v>97.7</v>
      </c>
      <c r="BP7" s="64">
        <v>100</v>
      </c>
      <c r="BQ7" s="64">
        <v>156.69999999999999</v>
      </c>
      <c r="BR7" s="64">
        <v>100</v>
      </c>
      <c r="BS7" s="64">
        <v>227</v>
      </c>
      <c r="BT7" s="64">
        <v>218.2</v>
      </c>
      <c r="BU7" s="64">
        <v>202.2</v>
      </c>
      <c r="BV7" s="64">
        <v>184.8</v>
      </c>
      <c r="BW7" s="64">
        <v>172.7</v>
      </c>
      <c r="BX7" s="64">
        <v>76.599999999999994</v>
      </c>
      <c r="BY7" s="64">
        <v>102.5</v>
      </c>
      <c r="BZ7" s="64">
        <v>90.4</v>
      </c>
      <c r="CA7" s="64">
        <v>86.1</v>
      </c>
      <c r="CB7" s="64">
        <v>62.9</v>
      </c>
      <c r="CC7" s="64">
        <v>0</v>
      </c>
      <c r="CD7" s="64">
        <v>35.1</v>
      </c>
      <c r="CE7" s="64">
        <v>32.299999999999997</v>
      </c>
      <c r="CF7" s="64">
        <v>28.1</v>
      </c>
      <c r="CG7" s="64">
        <v>28.7</v>
      </c>
      <c r="CH7" s="64">
        <v>29.2</v>
      </c>
      <c r="CI7" s="64">
        <v>17.7</v>
      </c>
      <c r="CJ7" s="64">
        <v>15.7</v>
      </c>
      <c r="CK7" s="64">
        <v>13.6</v>
      </c>
      <c r="CL7" s="64">
        <v>14.6</v>
      </c>
      <c r="CM7" s="64">
        <v>14.5</v>
      </c>
      <c r="CN7" s="64">
        <v>187.1</v>
      </c>
      <c r="CO7" s="64">
        <v>185.2</v>
      </c>
      <c r="CP7" s="64">
        <v>178.7</v>
      </c>
      <c r="CQ7" s="64">
        <v>177.6</v>
      </c>
      <c r="CR7" s="64">
        <v>181.8</v>
      </c>
      <c r="CS7" s="64">
        <v>183</v>
      </c>
      <c r="CT7" s="64">
        <v>181.8</v>
      </c>
      <c r="CU7" s="64">
        <v>177.3</v>
      </c>
      <c r="CV7" s="64">
        <v>180</v>
      </c>
      <c r="CW7" s="64">
        <v>180.1</v>
      </c>
      <c r="CX7" s="64">
        <v>18.8</v>
      </c>
      <c r="CY7" s="64">
        <v>17.399999999999999</v>
      </c>
      <c r="CZ7" s="64">
        <v>15.7</v>
      </c>
      <c r="DA7" s="64">
        <v>16.100000000000001</v>
      </c>
      <c r="DB7" s="64">
        <v>16.100000000000001</v>
      </c>
      <c r="DC7" s="64">
        <v>9.6999999999999993</v>
      </c>
      <c r="DD7" s="64">
        <v>8.6999999999999993</v>
      </c>
      <c r="DE7" s="64">
        <v>7.7</v>
      </c>
      <c r="DF7" s="64">
        <v>8.1</v>
      </c>
      <c r="DG7" s="64">
        <v>8</v>
      </c>
      <c r="DH7" s="64">
        <v>45.1</v>
      </c>
      <c r="DI7" s="64">
        <v>20.399999999999999</v>
      </c>
      <c r="DJ7" s="64">
        <v>14.6</v>
      </c>
      <c r="DK7" s="64">
        <v>16</v>
      </c>
      <c r="DL7" s="64">
        <v>21.2</v>
      </c>
      <c r="DM7" s="64">
        <v>37.5</v>
      </c>
      <c r="DN7" s="64">
        <v>30.9</v>
      </c>
      <c r="DO7" s="64">
        <v>27</v>
      </c>
      <c r="DP7" s="64">
        <v>22.5</v>
      </c>
      <c r="DQ7" s="64">
        <v>21.9</v>
      </c>
      <c r="DR7" s="64">
        <v>72.900000000000006</v>
      </c>
      <c r="DS7" s="64">
        <v>83.3</v>
      </c>
      <c r="DT7" s="64">
        <v>83.9</v>
      </c>
      <c r="DU7" s="64">
        <v>83.6</v>
      </c>
      <c r="DV7" s="64">
        <v>82.8</v>
      </c>
      <c r="DW7" s="64">
        <v>69.7</v>
      </c>
      <c r="DX7" s="64">
        <v>79.3</v>
      </c>
      <c r="DY7" s="64">
        <v>78.900000000000006</v>
      </c>
      <c r="DZ7" s="64">
        <v>78.400000000000006</v>
      </c>
      <c r="EA7" s="64">
        <v>77.8</v>
      </c>
      <c r="EB7" s="66">
        <v>539.4</v>
      </c>
      <c r="EC7" s="66">
        <v>544.02</v>
      </c>
      <c r="ED7" s="66">
        <v>551.63</v>
      </c>
      <c r="EE7" s="66">
        <v>568.65</v>
      </c>
      <c r="EF7" s="66">
        <v>576.42999999999995</v>
      </c>
      <c r="EG7" s="66">
        <v>317.2</v>
      </c>
      <c r="EH7" s="66">
        <v>316.81</v>
      </c>
      <c r="EI7" s="66">
        <v>325.95</v>
      </c>
      <c r="EJ7" s="66">
        <v>330.34</v>
      </c>
      <c r="EK7" s="66">
        <v>339.3</v>
      </c>
      <c r="EL7" s="66">
        <v>615.65</v>
      </c>
      <c r="EM7" s="66">
        <v>619.02</v>
      </c>
      <c r="EN7" s="66">
        <v>608.52</v>
      </c>
      <c r="EO7" s="66">
        <v>610.46</v>
      </c>
      <c r="EP7" s="66">
        <v>632.88</v>
      </c>
      <c r="EQ7" s="66">
        <v>356.69</v>
      </c>
      <c r="ER7" s="66">
        <v>358.44</v>
      </c>
      <c r="ES7" s="66">
        <v>357.24</v>
      </c>
      <c r="ET7" s="66">
        <v>359.95</v>
      </c>
      <c r="EU7" s="66">
        <v>371.96</v>
      </c>
      <c r="EV7" s="66">
        <v>332.62</v>
      </c>
      <c r="EW7" s="66">
        <v>332.03</v>
      </c>
      <c r="EX7" s="66">
        <v>339.09</v>
      </c>
      <c r="EY7" s="66">
        <v>343.36</v>
      </c>
      <c r="EZ7" s="66">
        <v>351.64</v>
      </c>
      <c r="FA7" s="66">
        <v>157.88</v>
      </c>
      <c r="FB7" s="66">
        <v>164.55</v>
      </c>
      <c r="FC7" s="66">
        <v>165.43</v>
      </c>
      <c r="FD7" s="66">
        <v>167.89</v>
      </c>
      <c r="FE7" s="66">
        <v>178.5</v>
      </c>
      <c r="FF7" s="64">
        <v>17</v>
      </c>
      <c r="FG7" s="64">
        <v>17.2</v>
      </c>
      <c r="FH7" s="64">
        <v>17.399999999999999</v>
      </c>
      <c r="FI7" s="64">
        <v>17.3</v>
      </c>
      <c r="FJ7" s="64">
        <v>17.399999999999999</v>
      </c>
      <c r="FK7" s="64">
        <v>17.399999999999999</v>
      </c>
      <c r="FL7" s="64">
        <v>17.399999999999999</v>
      </c>
      <c r="FM7" s="64">
        <v>17.7</v>
      </c>
      <c r="FN7" s="64">
        <v>18</v>
      </c>
      <c r="FO7" s="64">
        <v>18.399999999999999</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2">
      <c r="H10" s="68" t="s">
        <v>108</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109</v>
      </c>
      <c r="AV11" s="75">
        <f>AW7</f>
        <v>89.1</v>
      </c>
      <c r="AW11" s="75">
        <f>AX7</f>
        <v>89.2</v>
      </c>
      <c r="AX11" s="75">
        <f>AY7</f>
        <v>92.1</v>
      </c>
      <c r="AY11" s="75">
        <f>AZ7</f>
        <v>94.4</v>
      </c>
      <c r="AZ11" s="75">
        <f>BA7</f>
        <v>92.2</v>
      </c>
      <c r="BA11" s="71"/>
      <c r="BB11" s="72"/>
      <c r="BC11" s="71"/>
      <c r="BD11" s="71"/>
      <c r="BE11" s="71"/>
      <c r="BF11" s="74" t="s">
        <v>109</v>
      </c>
      <c r="BG11" s="75">
        <f>BH7</f>
        <v>38.9</v>
      </c>
      <c r="BH11" s="75">
        <f>BI7</f>
        <v>21.4</v>
      </c>
      <c r="BI11" s="75">
        <f>BJ7</f>
        <v>28.5</v>
      </c>
      <c r="BJ11" s="75">
        <f>BK7</f>
        <v>54.8</v>
      </c>
      <c r="BK11" s="75">
        <f>BL7</f>
        <v>82.2</v>
      </c>
      <c r="BL11" s="71"/>
      <c r="BM11" s="71"/>
      <c r="BN11" s="71"/>
      <c r="BO11" s="71"/>
      <c r="BP11" s="71"/>
      <c r="BQ11" s="74" t="s">
        <v>110</v>
      </c>
      <c r="BR11" s="75">
        <f>BS7</f>
        <v>227</v>
      </c>
      <c r="BS11" s="75">
        <f>BT7</f>
        <v>218.2</v>
      </c>
      <c r="BT11" s="75">
        <f>BU7</f>
        <v>202.2</v>
      </c>
      <c r="BU11" s="75">
        <f>BV7</f>
        <v>184.8</v>
      </c>
      <c r="BV11" s="75">
        <f>BW7</f>
        <v>172.7</v>
      </c>
      <c r="BW11" s="71"/>
      <c r="BX11" s="71"/>
      <c r="BY11" s="71"/>
      <c r="BZ11" s="71"/>
      <c r="CA11" s="71"/>
      <c r="CB11" s="74" t="s">
        <v>111</v>
      </c>
      <c r="CC11" s="75">
        <f>CD7</f>
        <v>35.1</v>
      </c>
      <c r="CD11" s="75">
        <f>CE7</f>
        <v>32.299999999999997</v>
      </c>
      <c r="CE11" s="75">
        <f>CF7</f>
        <v>28.1</v>
      </c>
      <c r="CF11" s="75">
        <f>CG7</f>
        <v>28.7</v>
      </c>
      <c r="CG11" s="75">
        <f>CH7</f>
        <v>29.2</v>
      </c>
      <c r="CH11" s="71"/>
      <c r="CI11" s="71"/>
      <c r="CJ11" s="71"/>
      <c r="CK11" s="71"/>
      <c r="CL11" s="71"/>
      <c r="CM11" s="71"/>
      <c r="CN11" s="71"/>
      <c r="CO11" s="71"/>
      <c r="CP11" s="71"/>
      <c r="CQ11" s="71"/>
      <c r="CR11" s="71"/>
      <c r="CS11" s="71"/>
      <c r="CT11" s="71"/>
      <c r="CU11" s="71"/>
      <c r="CV11" s="74" t="s">
        <v>109</v>
      </c>
      <c r="CW11" s="75">
        <f>CX7</f>
        <v>18.8</v>
      </c>
      <c r="CX11" s="75">
        <f>CY7</f>
        <v>17.399999999999999</v>
      </c>
      <c r="CY11" s="75">
        <f>CZ7</f>
        <v>15.7</v>
      </c>
      <c r="CZ11" s="75">
        <f>DA7</f>
        <v>16.100000000000001</v>
      </c>
      <c r="DA11" s="75">
        <f>DB7</f>
        <v>16.100000000000001</v>
      </c>
      <c r="DB11" s="71"/>
      <c r="DC11" s="71"/>
      <c r="DD11" s="71"/>
      <c r="DE11" s="71"/>
      <c r="DF11" s="74" t="s">
        <v>109</v>
      </c>
      <c r="DG11" s="75">
        <f>DH7</f>
        <v>45.1</v>
      </c>
      <c r="DH11" s="75">
        <f>DI7</f>
        <v>20.399999999999999</v>
      </c>
      <c r="DI11" s="75">
        <f>DJ7</f>
        <v>14.6</v>
      </c>
      <c r="DJ11" s="75">
        <f>DK7</f>
        <v>16</v>
      </c>
      <c r="DK11" s="75">
        <f>DL7</f>
        <v>21.2</v>
      </c>
      <c r="DL11" s="71"/>
      <c r="DM11" s="71"/>
      <c r="DN11" s="71"/>
      <c r="DO11" s="71"/>
      <c r="DP11" s="74" t="s">
        <v>109</v>
      </c>
      <c r="DQ11" s="75">
        <f>DR7</f>
        <v>72.900000000000006</v>
      </c>
      <c r="DR11" s="75">
        <f>DS7</f>
        <v>83.3</v>
      </c>
      <c r="DS11" s="75">
        <f>DT7</f>
        <v>83.9</v>
      </c>
      <c r="DT11" s="75">
        <f>DU7</f>
        <v>83.6</v>
      </c>
      <c r="DU11" s="75">
        <f>DV7</f>
        <v>82.8</v>
      </c>
      <c r="DV11" s="71"/>
      <c r="DW11" s="71"/>
      <c r="DX11" s="71"/>
      <c r="DY11" s="71"/>
      <c r="DZ11" s="74" t="s">
        <v>112</v>
      </c>
      <c r="EA11" s="76">
        <f>EB7</f>
        <v>539.4</v>
      </c>
      <c r="EB11" s="76">
        <f>EC7</f>
        <v>544.02</v>
      </c>
      <c r="EC11" s="76">
        <f>ED7</f>
        <v>551.63</v>
      </c>
      <c r="ED11" s="76">
        <f>EE7</f>
        <v>568.65</v>
      </c>
      <c r="EE11" s="76">
        <f>EF7</f>
        <v>576.42999999999995</v>
      </c>
      <c r="EF11" s="71"/>
      <c r="EG11" s="71"/>
      <c r="EH11" s="71"/>
      <c r="EI11" s="71"/>
      <c r="EJ11" s="74" t="s">
        <v>109</v>
      </c>
      <c r="EK11" s="76">
        <f>EL7</f>
        <v>615.65</v>
      </c>
      <c r="EL11" s="76">
        <f>EM7</f>
        <v>619.02</v>
      </c>
      <c r="EM11" s="76">
        <f>EN7</f>
        <v>608.52</v>
      </c>
      <c r="EN11" s="76">
        <f>EO7</f>
        <v>610.46</v>
      </c>
      <c r="EO11" s="76">
        <f>EP7</f>
        <v>632.88</v>
      </c>
      <c r="EP11" s="71"/>
      <c r="EQ11" s="71"/>
      <c r="ER11" s="71"/>
      <c r="ES11" s="71"/>
      <c r="ET11" s="74" t="s">
        <v>109</v>
      </c>
      <c r="EU11" s="76">
        <f>EV7</f>
        <v>332.62</v>
      </c>
      <c r="EV11" s="76">
        <f>EW7</f>
        <v>332.03</v>
      </c>
      <c r="EW11" s="76">
        <f>EX7</f>
        <v>339.09</v>
      </c>
      <c r="EX11" s="76">
        <f>EY7</f>
        <v>343.36</v>
      </c>
      <c r="EY11" s="76">
        <f>EZ7</f>
        <v>351.64</v>
      </c>
      <c r="EZ11" s="71"/>
      <c r="FA11" s="71"/>
      <c r="FB11" s="71"/>
      <c r="FC11" s="71"/>
      <c r="FD11" s="74" t="s">
        <v>109</v>
      </c>
      <c r="FE11" s="75">
        <f>FF7</f>
        <v>17</v>
      </c>
      <c r="FF11" s="75">
        <f>FG7</f>
        <v>17.2</v>
      </c>
      <c r="FG11" s="75">
        <f>FH7</f>
        <v>17.399999999999999</v>
      </c>
      <c r="FH11" s="75">
        <f>FI7</f>
        <v>17.3</v>
      </c>
      <c r="FI11" s="75">
        <f>FJ7</f>
        <v>17.399999999999999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106.8</v>
      </c>
      <c r="AL12" s="75">
        <f>AM7</f>
        <v>106.3</v>
      </c>
      <c r="AM12" s="75">
        <f>AN7</f>
        <v>107</v>
      </c>
      <c r="AN12" s="75">
        <f>AO7</f>
        <v>109.8</v>
      </c>
      <c r="AO12" s="75">
        <f>AP7</f>
        <v>107.7</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187.1</v>
      </c>
      <c r="CD12" s="75">
        <f>CO7</f>
        <v>185.2</v>
      </c>
      <c r="CE12" s="75">
        <f>CP7</f>
        <v>178.7</v>
      </c>
      <c r="CF12" s="75">
        <f>CQ7</f>
        <v>177.6</v>
      </c>
      <c r="CG12" s="75">
        <f>CR7</f>
        <v>181.8</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113</v>
      </c>
      <c r="DQ12" s="75">
        <f>DW7</f>
        <v>69.7</v>
      </c>
      <c r="DR12" s="75">
        <f>DX7</f>
        <v>79.3</v>
      </c>
      <c r="DS12" s="75">
        <f>DY7</f>
        <v>78.900000000000006</v>
      </c>
      <c r="DT12" s="75">
        <f>DZ7</f>
        <v>78.400000000000006</v>
      </c>
      <c r="DU12" s="75">
        <f>EA7</f>
        <v>77.8</v>
      </c>
      <c r="DV12" s="71"/>
      <c r="DW12" s="71"/>
      <c r="DX12" s="71"/>
      <c r="DY12" s="71"/>
      <c r="DZ12" s="74" t="s">
        <v>113</v>
      </c>
      <c r="EA12" s="76">
        <f>EG7</f>
        <v>317.2</v>
      </c>
      <c r="EB12" s="76">
        <f>EH7</f>
        <v>316.81</v>
      </c>
      <c r="EC12" s="76">
        <f>EI7</f>
        <v>325.95</v>
      </c>
      <c r="ED12" s="76">
        <f>EJ7</f>
        <v>330.34</v>
      </c>
      <c r="EE12" s="76">
        <f>EK7</f>
        <v>339.3</v>
      </c>
      <c r="EF12" s="71"/>
      <c r="EG12" s="71"/>
      <c r="EH12" s="71"/>
      <c r="EI12" s="71"/>
      <c r="EJ12" s="74" t="s">
        <v>113</v>
      </c>
      <c r="EK12" s="76">
        <f>EQ7</f>
        <v>356.69</v>
      </c>
      <c r="EL12" s="76">
        <f>ER7</f>
        <v>358.44</v>
      </c>
      <c r="EM12" s="76">
        <f>ES7</f>
        <v>357.24</v>
      </c>
      <c r="EN12" s="76">
        <f>ET7</f>
        <v>359.95</v>
      </c>
      <c r="EO12" s="76">
        <f>EU7</f>
        <v>371.96</v>
      </c>
      <c r="EP12" s="71"/>
      <c r="EQ12" s="71"/>
      <c r="ER12" s="71"/>
      <c r="ES12" s="71"/>
      <c r="ET12" s="74" t="s">
        <v>113</v>
      </c>
      <c r="EU12" s="76">
        <f>FA7</f>
        <v>157.88</v>
      </c>
      <c r="EV12" s="76">
        <f>FB7</f>
        <v>164.55</v>
      </c>
      <c r="EW12" s="76">
        <f>FC7</f>
        <v>165.43</v>
      </c>
      <c r="EX12" s="76">
        <f>FD7</f>
        <v>167.89</v>
      </c>
      <c r="EY12" s="76">
        <f>FE7</f>
        <v>178.5</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118</v>
      </c>
      <c r="AV17" s="79">
        <f>IF(AW7="-",NA(),AW7)</f>
        <v>89.1</v>
      </c>
      <c r="AW17" s="79">
        <f>IF(AX7="-",NA(),AX7)</f>
        <v>89.2</v>
      </c>
      <c r="AX17" s="79">
        <f>IF(AY7="-",NA(),AY7)</f>
        <v>92.1</v>
      </c>
      <c r="AY17" s="79">
        <f>IF(AZ7="-",NA(),AZ7)</f>
        <v>94.4</v>
      </c>
      <c r="AZ17" s="79">
        <f>IF(BA7="-",NA(),BA7)</f>
        <v>92.2</v>
      </c>
      <c r="BA17" s="2"/>
      <c r="BB17" s="67"/>
      <c r="BC17" s="2"/>
      <c r="BD17" s="2"/>
      <c r="BE17" s="2"/>
      <c r="BF17" s="78" t="s">
        <v>109</v>
      </c>
      <c r="BG17" s="79">
        <f>IF(BH7="-",NA(),BH7)</f>
        <v>38.9</v>
      </c>
      <c r="BH17" s="79">
        <f>IF(BI7="-",NA(),BI7)</f>
        <v>21.4</v>
      </c>
      <c r="BI17" s="79">
        <f>IF(BJ7="-",NA(),BJ7)</f>
        <v>28.5</v>
      </c>
      <c r="BJ17" s="79">
        <f>IF(BK7="-",NA(),BK7)</f>
        <v>54.8</v>
      </c>
      <c r="BK17" s="79">
        <f>IF(BL7="-",NA(),BL7)</f>
        <v>82.2</v>
      </c>
      <c r="BL17" s="2"/>
      <c r="BM17" s="2"/>
      <c r="BN17" s="2"/>
      <c r="BO17" s="2"/>
      <c r="BP17" s="2"/>
      <c r="BQ17" s="78" t="s">
        <v>109</v>
      </c>
      <c r="BR17" s="79">
        <f>IF(BS7="-",NA(),BS7)</f>
        <v>227</v>
      </c>
      <c r="BS17" s="79">
        <f>IF(BT7="-",NA(),BT7)</f>
        <v>218.2</v>
      </c>
      <c r="BT17" s="79">
        <f>IF(BU7="-",NA(),BU7)</f>
        <v>202.2</v>
      </c>
      <c r="BU17" s="79">
        <f>IF(BV7="-",NA(),BV7)</f>
        <v>184.8</v>
      </c>
      <c r="BV17" s="79">
        <f>IF(BW7="-",NA(),BW7)</f>
        <v>172.7</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18.8</v>
      </c>
      <c r="CX17" s="79">
        <f>IF(CY7="-",NA(),CY7)</f>
        <v>17.399999999999999</v>
      </c>
      <c r="CY17" s="79">
        <f>IF(CZ7="-",NA(),CZ7)</f>
        <v>15.7</v>
      </c>
      <c r="CZ17" s="79">
        <f>IF(DA7="-",NA(),DA7)</f>
        <v>16.100000000000001</v>
      </c>
      <c r="DA17" s="79">
        <f>IF(DB7="-",NA(),DB7)</f>
        <v>16.100000000000001</v>
      </c>
      <c r="DB17" s="2"/>
      <c r="DC17" s="2"/>
      <c r="DD17" s="2"/>
      <c r="DE17" s="2"/>
      <c r="DF17" s="78" t="s">
        <v>119</v>
      </c>
      <c r="DG17" s="79">
        <f>IF(DH7="-",NA(),DH7)</f>
        <v>45.1</v>
      </c>
      <c r="DH17" s="79">
        <f>IF(DI7="-",NA(),DI7)</f>
        <v>20.399999999999999</v>
      </c>
      <c r="DI17" s="79">
        <f>IF(DJ7="-",NA(),DJ7)</f>
        <v>14.6</v>
      </c>
      <c r="DJ17" s="79">
        <f>IF(DK7="-",NA(),DK7)</f>
        <v>16</v>
      </c>
      <c r="DK17" s="79">
        <f>IF(DL7="-",NA(),DL7)</f>
        <v>21.2</v>
      </c>
      <c r="DL17" s="2"/>
      <c r="DM17" s="2"/>
      <c r="DN17" s="2"/>
      <c r="DO17" s="2"/>
      <c r="DP17" s="78" t="s">
        <v>119</v>
      </c>
      <c r="DQ17" s="79">
        <f>IF(DR7="-",NA(),DR7)</f>
        <v>72.900000000000006</v>
      </c>
      <c r="DR17" s="79">
        <f>IF(DS7="-",NA(),DS7)</f>
        <v>83.3</v>
      </c>
      <c r="DS17" s="79">
        <f>IF(DT7="-",NA(),DT7)</f>
        <v>83.9</v>
      </c>
      <c r="DT17" s="79">
        <f>IF(DU7="-",NA(),DU7)</f>
        <v>83.6</v>
      </c>
      <c r="DU17" s="79">
        <f>IF(DV7="-",NA(),DV7)</f>
        <v>82.8</v>
      </c>
      <c r="DV17" s="2"/>
      <c r="DW17" s="2"/>
      <c r="DX17" s="2"/>
      <c r="DY17" s="2"/>
      <c r="DZ17" s="78" t="s">
        <v>119</v>
      </c>
      <c r="EA17" s="80">
        <f>IF(EB7="-",NA(),EB7)</f>
        <v>539.4</v>
      </c>
      <c r="EB17" s="80">
        <f>IF(EC7="-",NA(),EC7)</f>
        <v>544.02</v>
      </c>
      <c r="EC17" s="80">
        <f>IF(ED7="-",NA(),ED7)</f>
        <v>551.63</v>
      </c>
      <c r="ED17" s="80">
        <f>IF(EE7="-",NA(),EE7)</f>
        <v>568.65</v>
      </c>
      <c r="EE17" s="80">
        <f>IF(EF7="-",NA(),EF7)</f>
        <v>576.42999999999995</v>
      </c>
      <c r="EF17" s="2"/>
      <c r="EG17" s="2"/>
      <c r="EH17" s="2"/>
      <c r="EI17" s="2"/>
      <c r="EJ17" s="78" t="s">
        <v>119</v>
      </c>
      <c r="EK17" s="80">
        <f>IF(EL7="-",NA(),EL7)</f>
        <v>615.65</v>
      </c>
      <c r="EL17" s="80">
        <f>IF(EM7="-",NA(),EM7)</f>
        <v>619.02</v>
      </c>
      <c r="EM17" s="80">
        <f>IF(EN7="-",NA(),EN7)</f>
        <v>608.52</v>
      </c>
      <c r="EN17" s="80">
        <f>IF(EO7="-",NA(),EO7)</f>
        <v>610.46</v>
      </c>
      <c r="EO17" s="80">
        <f>IF(EP7="-",NA(),EP7)</f>
        <v>632.88</v>
      </c>
      <c r="EP17" s="2"/>
      <c r="EQ17" s="2"/>
      <c r="ER17" s="2"/>
      <c r="ES17" s="2"/>
      <c r="ET17" s="78" t="s">
        <v>119</v>
      </c>
      <c r="EU17" s="80">
        <f>IF(EV7="-",NA(),EV7)</f>
        <v>332.62</v>
      </c>
      <c r="EV17" s="80">
        <f>IF(EW7="-",NA(),EW7)</f>
        <v>332.03</v>
      </c>
      <c r="EW17" s="80">
        <f>IF(EX7="-",NA(),EX7)</f>
        <v>339.09</v>
      </c>
      <c r="EX17" s="80">
        <f>IF(EY7="-",NA(),EY7)</f>
        <v>343.36</v>
      </c>
      <c r="EY17" s="80">
        <f>IF(EZ7="-",NA(),EZ7)</f>
        <v>351.64</v>
      </c>
      <c r="EZ17" s="2"/>
      <c r="FA17" s="2"/>
      <c r="FB17" s="2"/>
      <c r="FC17" s="2"/>
      <c r="FD17" s="78" t="s">
        <v>109</v>
      </c>
      <c r="FE17" s="79">
        <f>IF(FF7="-",NA(),FF7)</f>
        <v>17</v>
      </c>
      <c r="FF17" s="79">
        <f>IF(FG7="-",NA(),FG7)</f>
        <v>17.2</v>
      </c>
      <c r="FG17" s="79">
        <f>IF(FH7="-",NA(),FH7)</f>
        <v>17.399999999999999</v>
      </c>
      <c r="FH17" s="79">
        <f>IF(FI7="-",NA(),FI7)</f>
        <v>17.3</v>
      </c>
      <c r="FI17" s="79">
        <f>IF(FJ7="-",NA(),FJ7)</f>
        <v>17.399999999999999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106.8</v>
      </c>
      <c r="AL18" s="79">
        <f>IF(AM7="-",NA(),AM7)</f>
        <v>106.3</v>
      </c>
      <c r="AM18" s="79">
        <f>IF(AN7="-",NA(),AN7)</f>
        <v>107</v>
      </c>
      <c r="AN18" s="79">
        <f>IF(AO7="-",NA(),AO7)</f>
        <v>109.8</v>
      </c>
      <c r="AO18" s="79">
        <f>IF(AP7="-",NA(),AP7)</f>
        <v>107.7</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120</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121</v>
      </c>
      <c r="CC18" s="79">
        <f>IF(CC11="-",NA(),CC11)</f>
        <v>35.1</v>
      </c>
      <c r="CD18" s="79">
        <f t="shared" ref="CD18:CG18" si="4">IF(CD11="-",NA(),CD11)</f>
        <v>32.299999999999997</v>
      </c>
      <c r="CE18" s="79">
        <f t="shared" si="4"/>
        <v>28.1</v>
      </c>
      <c r="CF18" s="79">
        <f t="shared" si="4"/>
        <v>28.7</v>
      </c>
      <c r="CG18" s="79">
        <f t="shared" si="4"/>
        <v>29.2</v>
      </c>
      <c r="CH18" s="2"/>
      <c r="CI18" s="2"/>
      <c r="CJ18" s="2"/>
      <c r="CK18" s="2"/>
      <c r="CL18" s="2"/>
      <c r="CM18" s="2"/>
      <c r="CN18" s="2"/>
      <c r="CO18" s="2"/>
      <c r="CP18" s="2"/>
      <c r="CQ18" s="2"/>
      <c r="CR18" s="2"/>
      <c r="CS18" s="2"/>
      <c r="CT18" s="2"/>
      <c r="CU18" s="2"/>
      <c r="CV18" s="78" t="s">
        <v>113</v>
      </c>
      <c r="CW18" s="79">
        <f>IF(DC7="-",NA(),DC7)</f>
        <v>9.6999999999999993</v>
      </c>
      <c r="CX18" s="79">
        <f>IF(DD7="-",NA(),DD7)</f>
        <v>8.6999999999999993</v>
      </c>
      <c r="CY18" s="79">
        <f>IF(DE7="-",NA(),DE7)</f>
        <v>7.7</v>
      </c>
      <c r="CZ18" s="79">
        <f>IF(DF7="-",NA(),DF7)</f>
        <v>8.1</v>
      </c>
      <c r="DA18" s="79">
        <f>IF(DG7="-",NA(),DG7)</f>
        <v>8</v>
      </c>
      <c r="DB18" s="2"/>
      <c r="DC18" s="2"/>
      <c r="DD18" s="2"/>
      <c r="DE18" s="2"/>
      <c r="DF18" s="78" t="s">
        <v>120</v>
      </c>
      <c r="DG18" s="79">
        <f>IF(DM7="-",NA(),DM7)</f>
        <v>37.5</v>
      </c>
      <c r="DH18" s="79">
        <f>IF(DN7="-",NA(),DN7)</f>
        <v>30.9</v>
      </c>
      <c r="DI18" s="79">
        <f>IF(DO7="-",NA(),DO7)</f>
        <v>27</v>
      </c>
      <c r="DJ18" s="79">
        <f>IF(DP7="-",NA(),DP7)</f>
        <v>22.5</v>
      </c>
      <c r="DK18" s="79">
        <f>IF(DQ7="-",NA(),DQ7)</f>
        <v>21.9</v>
      </c>
      <c r="DL18" s="2"/>
      <c r="DM18" s="2"/>
      <c r="DN18" s="2"/>
      <c r="DO18" s="2"/>
      <c r="DP18" s="78" t="s">
        <v>120</v>
      </c>
      <c r="DQ18" s="79">
        <f>IF(DW7="-",NA(),DW7)</f>
        <v>69.7</v>
      </c>
      <c r="DR18" s="79">
        <f>IF(DX7="-",NA(),DX7)</f>
        <v>79.3</v>
      </c>
      <c r="DS18" s="79">
        <f>IF(DY7="-",NA(),DY7)</f>
        <v>78.900000000000006</v>
      </c>
      <c r="DT18" s="79">
        <f>IF(DZ7="-",NA(),DZ7)</f>
        <v>78.400000000000006</v>
      </c>
      <c r="DU18" s="79">
        <f>IF(EA7="-",NA(),EA7)</f>
        <v>77.8</v>
      </c>
      <c r="DV18" s="2"/>
      <c r="DW18" s="2"/>
      <c r="DX18" s="2"/>
      <c r="DY18" s="2"/>
      <c r="DZ18" s="78" t="s">
        <v>113</v>
      </c>
      <c r="EA18" s="80">
        <f>IF(EG7="-",NA(),EG7)</f>
        <v>317.2</v>
      </c>
      <c r="EB18" s="80">
        <f>IF(EH7="-",NA(),EH7)</f>
        <v>316.81</v>
      </c>
      <c r="EC18" s="80">
        <f>IF(EI7="-",NA(),EI7)</f>
        <v>325.95</v>
      </c>
      <c r="ED18" s="80">
        <f>IF(EJ7="-",NA(),EJ7)</f>
        <v>330.34</v>
      </c>
      <c r="EE18" s="80">
        <f>IF(EK7="-",NA(),EK7)</f>
        <v>339.3</v>
      </c>
      <c r="EF18" s="2"/>
      <c r="EG18" s="2"/>
      <c r="EH18" s="2"/>
      <c r="EI18" s="2"/>
      <c r="EJ18" s="78" t="s">
        <v>113</v>
      </c>
      <c r="EK18" s="80">
        <f>IF(EQ7="-",NA(),EQ7)</f>
        <v>356.69</v>
      </c>
      <c r="EL18" s="80">
        <f>IF(ER7="-",NA(),ER7)</f>
        <v>358.44</v>
      </c>
      <c r="EM18" s="80">
        <f>IF(ES7="-",NA(),ES7)</f>
        <v>357.24</v>
      </c>
      <c r="EN18" s="80">
        <f>IF(ET7="-",NA(),ET7)</f>
        <v>359.95</v>
      </c>
      <c r="EO18" s="80">
        <f>IF(EU7="-",NA(),EU7)</f>
        <v>371.96</v>
      </c>
      <c r="EP18" s="2"/>
      <c r="EQ18" s="2"/>
      <c r="ER18" s="2"/>
      <c r="ES18" s="2"/>
      <c r="ET18" s="78" t="s">
        <v>120</v>
      </c>
      <c r="EU18" s="80">
        <f>IF(FA7="-",NA(),FA7)</f>
        <v>157.88</v>
      </c>
      <c r="EV18" s="80">
        <f>IF(FB7="-",NA(),FB7)</f>
        <v>164.55</v>
      </c>
      <c r="EW18" s="80">
        <f>IF(FC7="-",NA(),FC7)</f>
        <v>165.43</v>
      </c>
      <c r="EX18" s="80">
        <f>IF(FD7="-",NA(),FD7)</f>
        <v>167.89</v>
      </c>
      <c r="EY18" s="80">
        <f>IF(FE7="-",NA(),FE7)</f>
        <v>178.5</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v>
      </c>
      <c r="AL19" s="79">
        <f>IF(AR7="-",NA(),AR7)</f>
        <v>102.8</v>
      </c>
      <c r="AM19" s="79">
        <f>IF(AS7="-",NA(),AS7)</f>
        <v>104.1</v>
      </c>
      <c r="AN19" s="79">
        <f>IF(AT7="-",NA(),AT7)</f>
        <v>103.5</v>
      </c>
      <c r="AO19" s="79">
        <f>IF(AU7="-",NA(),AU7)</f>
        <v>103.3</v>
      </c>
      <c r="AP19" s="2"/>
      <c r="AQ19" s="2"/>
      <c r="AR19" s="2"/>
      <c r="AS19" s="2"/>
      <c r="AT19" s="2"/>
      <c r="AU19" s="78" t="s">
        <v>122</v>
      </c>
      <c r="AV19" s="82">
        <f>$BG$7</f>
        <v>100</v>
      </c>
      <c r="AW19" s="82">
        <f>$BG$7</f>
        <v>100</v>
      </c>
      <c r="AX19" s="82">
        <f>$BG$7</f>
        <v>100</v>
      </c>
      <c r="AY19" s="82">
        <f>$BG$7</f>
        <v>100</v>
      </c>
      <c r="AZ19" s="82">
        <f>$BG$7</f>
        <v>100</v>
      </c>
      <c r="BA19" s="2"/>
      <c r="BB19" s="2"/>
      <c r="BC19" s="2"/>
      <c r="BD19" s="2"/>
      <c r="BE19" s="2"/>
      <c r="BF19" s="78" t="s">
        <v>122</v>
      </c>
      <c r="BG19" s="82">
        <f>$BR$7</f>
        <v>100</v>
      </c>
      <c r="BH19" s="82">
        <f>$BR$7</f>
        <v>100</v>
      </c>
      <c r="BI19" s="82">
        <f>$BR$7</f>
        <v>100</v>
      </c>
      <c r="BJ19" s="82">
        <f>$BR$7</f>
        <v>100</v>
      </c>
      <c r="BK19" s="82">
        <f>$BR$7</f>
        <v>100</v>
      </c>
      <c r="BL19" s="2"/>
      <c r="BM19" s="2"/>
      <c r="BN19" s="2"/>
      <c r="BO19" s="2"/>
      <c r="BP19" s="2"/>
      <c r="BQ19" s="78" t="s">
        <v>122</v>
      </c>
      <c r="BR19" s="82">
        <f>$CC$7</f>
        <v>0</v>
      </c>
      <c r="BS19" s="82">
        <f>$CC$7</f>
        <v>0</v>
      </c>
      <c r="BT19" s="82">
        <f>$CC$7</f>
        <v>0</v>
      </c>
      <c r="BU19" s="82">
        <f>$CC$7</f>
        <v>0</v>
      </c>
      <c r="BV19" s="82">
        <f>$CC$7</f>
        <v>0</v>
      </c>
      <c r="BW19" s="2"/>
      <c r="BX19" s="2"/>
      <c r="BY19" s="2"/>
      <c r="BZ19" s="2"/>
      <c r="CA19" s="2"/>
      <c r="CB19" s="81" t="s">
        <v>114</v>
      </c>
      <c r="CC19" s="79">
        <f t="shared" ref="CC19:CG21" si="5">IF(CC12="-",NA(),CC12)</f>
        <v>187.1</v>
      </c>
      <c r="CD19" s="79">
        <f t="shared" si="5"/>
        <v>185.2</v>
      </c>
      <c r="CE19" s="79">
        <f t="shared" si="5"/>
        <v>178.7</v>
      </c>
      <c r="CF19" s="79">
        <f t="shared" si="5"/>
        <v>177.6</v>
      </c>
      <c r="CG19" s="79">
        <f t="shared" si="5"/>
        <v>181.8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122</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123</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2019-02-01T10:46:38Z</cp:lastPrinted>
  <dcterms:created xsi:type="dcterms:W3CDTF">2018-12-07T10:52:52Z</dcterms:created>
  <dcterms:modified xsi:type="dcterms:W3CDTF">2019-02-01T10:50:05Z</dcterms:modified>
  <cp:category/>
</cp:coreProperties>
</file>