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03会計係\052財政局\012_公営企業に係る「経営比較分析表」の策定等について\H29\部長レク(1.23)\"/>
    </mc:Choice>
  </mc:AlternateContent>
  <workbookProtection workbookAlgorithmName="SHA-512" workbookHashValue="4BKev84lCcIB1INFYT0iqVflFPQ5L1v5wSPgz+vzFmHT12/70mIDAoNspV95PO/9IJuCiFD7hTmTWDmI5aJ4jQ==" workbookSaltValue="N0KLZV103p3wQ/cqhzJrs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<sst xmlns="http://schemas.openxmlformats.org/spreadsheetml/2006/main" count="235" uniqueCount="122">
  <si>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</si>
  <si>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</si>
  <si>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</si>
  <si>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</si>
  <si>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</si>
  <si>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</si>
  <si>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</si>
  <si>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</si>
  <si>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</si>
  <si>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</si>
  <si>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</si>
  <si>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</si>
  <si>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</si>
  <si>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</si>
  <si>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</si>
  <si>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</si>
  <si>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</si>
  <si>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</si>
  <si>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</si>
  <si>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</si>
  <si>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</si>
  <si>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</si>
  <si>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</si>
  <si>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</si>
  <si>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</si>
  <si>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</si>
  <si>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</si>
  <si>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</si>
  <si>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</si>
  <si>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</si>
  <si>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</si>
  <si>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</si>
  <si>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</si>
  <si>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</si>
  <si>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</si>
  <si>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</si>
  <si>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</si>
  <si>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</si>
  <si>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</si>
  <si>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</si>
  <si>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</si>
  <si>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</si>
  <si>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</si>
  <si>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</si>
  <si>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</si>
  <si>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</si>
  <si>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</si>
  <si>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</si>
  <si>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</si>
  <si>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</si>
  <si>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</si>
  <si>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</si>
  <si>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</si>
  <si>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</si>
  <si>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</si>
  <si>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</si>
  <si>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</si>
  <si>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</si>
  <si>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</si>
  <si>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</si>
  <si>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</si>
  <si>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</si>
  <si>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</si>
  <si>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</si>
  <si>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</si>
  <si>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</si>
  <si>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</si>
  <si>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</si>
  <si>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</si>
  <si>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</si>
  <si>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</si>
  <si>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</si>
  <si>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</si>
  <si>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</si>
  <si>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</si>
  <si>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</si>
  <si>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</si>
  <si>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</si>
  <si>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</si>
  <si>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</si>
  <si>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</si>
  <si>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</si>
  <si>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</si>
  <si>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</si>
  <si>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</si>
  <si>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</si>
  <si>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</si>
  <si>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</si>
  <si>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</si>
  <si>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</si>
  <si>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</si>
  <si>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</si>
  <si>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</si>
  <si>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</si>
  <si>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</si>
  <si>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</si>
  <si>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</si>
  <si>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</si>
  <si>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</si>
  <si>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</si>
  <si>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</si>
  <si>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</si>
  <si>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</si>
  <si>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</si>
  <si>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</si>
  <si>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</si>
  <si>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</si>
  <si>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名古屋市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</si>
  <si>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</si>
  <si>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</si>
  <si>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</si>
  <si>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</si>
  <si>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</si>
  <si>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</si>
  <si>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</si>
  <si>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</si>
  <si>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</si>
  <si>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</si>
  <si>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</si>
  <si>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下水道使用料は、ここ数年概ね横ばいで推移しています。しかしながら、過去10年間でみると料金収入は減少傾向であり、今後もこの傾向は続くものと考えられます。一方で、施設の老朽化対策や南海トラフ巨大地震を見据えた地震対策、大雨に対する備えとしての浸水対策など取り組まなければならない多くの課題を抱えていますが、これらに対応するためには多額の費用と長い年月を要することから、長期的な視点による計画的な整備が必要となります。
　このように下水道事業を取り巻く経営環境は非常に厳しいものがありますが、引き続き行財政改革をすすめ、着実に事業を実施することによりお客さまに信頼される持続可能な事業運営に努めていきます。
</t>
    <rPh sb="1" eb="4">
      <t>ゲスイドウ</t>
    </rPh>
    <rPh sb="4" eb="7">
      <t>シヨウリョウ</t>
    </rPh>
    <rPh sb="215" eb="216">
      <t>シタ</t>
    </rPh>
    <rPh sb="294" eb="295">
      <t>ツト</t>
    </rPh>
    <phoneticPr fontId="3"/>
  </si>
  <si>
    <t>　①②過去５ヶ年の経常収支は黒字であり、累積欠損金もありません。⑤⑥汚水処理費を下水道使用料収入で賄うことができていることから、健全な料金水準にあると言えます。
　⑧水洗化率は類似団体に比べて高い水準となっています。⑦処理能力に対する一日平均処理水量の割合を示す施設利用率は低くなっていますが、一日最大処理水量に対して適切な施設規模となっています。
　③流動比率は100％を下回っていますが、流動負債の大部分は１年以内に返済期限が到来する企業債であり、償還に係る資金は返済までに下水道使用料収入等で賄うことが予定されているため、短期的な資金面でのリスクは低いと言えます。④また企業債残高が償還により年々減少し、支払利息による将来の財政負担が軽減していることから長期的な経営の安定性も向上しています。
　</t>
    <rPh sb="280" eb="281">
      <t>イ</t>
    </rPh>
    <phoneticPr fontId="4"/>
  </si>
  <si>
    <t>　①②本市ではアセットマネジメントに基づく施設の長寿命化により、施設の改築計画における目標耐用年数が会計上の耐用年数より長く設定されています。そのため今後、減価償却率や老朽化率がより一層高い数値へと推移することとなりますが、老朽化対策の遅れをあらわすものではありません。
　②③下水管をはじめとした施設については、調査・点検など適切な維持管理を行うなど、計画的に施設の改築を行っています。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</si>
</sst>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0.45</c:v>
                </c:pt>
                <c:pt idx="1">
                  <c:v>0.51</c:v>
                </c:pt>
                <c:pt idx="2">
                  <c:v>0.53</c:v>
                </c:pt>
                <c:pt idx="3">
                  <c:v>0.6</c:v>
                </c:pt>
                <c:pt idx="4">
                  <c:v>0.57999999999999996</c:v>
                </c:pt>
              </c:numCache>
            </c:numRef>
          </c:val>
          <c:extLst>
            <c:ext xmlns:c16="http://schemas.microsoft.com/office/drawing/2014/chart" uri="{C3380CC4-5D6E-409C-BE32-E72D297353CC}">
              <c16:uniqueId val="{00000000-AA92-4A5E-A523-7A2EA70FA8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0.37</c:v>
                </c:pt>
                <c:pt idx="1">
                  <c:v>0.38</c:v>
                </c:pt>
                <c:pt idx="2">
                  <c:v>0.35</c:v>
                </c:pt>
                <c:pt idx="3">
                  <c:v>0.39</c:v>
                </c:pt>
                <c:pt idx="4">
                  <c:v>0.43</c:v>
                </c:pt>
              </c:numCache>
            </c:numRef>
          </c:val>
          <c:smooth val="0"/>
          <c:extLst>
            <c:ext xmlns:c16="http://schemas.microsoft.com/office/drawing/2014/chart" uri="{C3380CC4-5D6E-409C-BE32-E72D297353CC}">
              <c16:uniqueId val="{00000001-AA92-4A5E-A523-7A2EA70FA8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54.07</c:v>
                </c:pt>
                <c:pt idx="1">
                  <c:v>53.18</c:v>
                </c:pt>
                <c:pt idx="2">
                  <c:v>54.57</c:v>
                </c:pt>
                <c:pt idx="3">
                  <c:v>53.36</c:v>
                </c:pt>
                <c:pt idx="4">
                  <c:v>55.95</c:v>
                </c:pt>
              </c:numCache>
            </c:numRef>
          </c:val>
          <c:extLst>
            <c:ext xmlns:c16="http://schemas.microsoft.com/office/drawing/2014/chart" uri="{C3380CC4-5D6E-409C-BE32-E72D297353CC}">
              <c16:uniqueId val="{00000000-5389-46C6-8E69-E369CF6D4CA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59.8</c:v>
                </c:pt>
                <c:pt idx="1">
                  <c:v>59.58</c:v>
                </c:pt>
                <c:pt idx="2">
                  <c:v>58.79</c:v>
                </c:pt>
                <c:pt idx="3">
                  <c:v>59.16</c:v>
                </c:pt>
                <c:pt idx="4">
                  <c:v>59.44</c:v>
                </c:pt>
              </c:numCache>
            </c:numRef>
          </c:val>
          <c:smooth val="0"/>
          <c:extLst>
            <c:ext xmlns:c16="http://schemas.microsoft.com/office/drawing/2014/chart" uri="{C3380CC4-5D6E-409C-BE32-E72D297353CC}">
              <c16:uniqueId val="{00000001-5389-46C6-8E69-E369CF6D4CA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99.78</c:v>
                </c:pt>
                <c:pt idx="1">
                  <c:v>99.77</c:v>
                </c:pt>
                <c:pt idx="2">
                  <c:v>99.76</c:v>
                </c:pt>
                <c:pt idx="3">
                  <c:v>99.79</c:v>
                </c:pt>
                <c:pt idx="4">
                  <c:v>99.79</c:v>
                </c:pt>
              </c:numCache>
            </c:numRef>
          </c:val>
          <c:extLst>
            <c:ext xmlns:c16="http://schemas.microsoft.com/office/drawing/2014/chart" uri="{C3380CC4-5D6E-409C-BE32-E72D297353CC}">
              <c16:uniqueId val="{00000000-B6FA-4784-90ED-072152E5B20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98.64</c:v>
                </c:pt>
                <c:pt idx="1">
                  <c:v>98.71</c:v>
                </c:pt>
                <c:pt idx="2">
                  <c:v>98.76</c:v>
                </c:pt>
                <c:pt idx="3">
                  <c:v>98.86</c:v>
                </c:pt>
                <c:pt idx="4">
                  <c:v>98.9</c:v>
                </c:pt>
              </c:numCache>
            </c:numRef>
          </c:val>
          <c:smooth val="0"/>
          <c:extLst>
            <c:ext xmlns:c16="http://schemas.microsoft.com/office/drawing/2014/chart" uri="{C3380CC4-5D6E-409C-BE32-E72D297353CC}">
              <c16:uniqueId val="{00000001-B6FA-4784-90ED-072152E5B20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101.39</c:v>
                </c:pt>
                <c:pt idx="1">
                  <c:v>103.16</c:v>
                </c:pt>
                <c:pt idx="2">
                  <c:v>103.5</c:v>
                </c:pt>
                <c:pt idx="3">
                  <c:v>103.16</c:v>
                </c:pt>
                <c:pt idx="4">
                  <c:v>105.19</c:v>
                </c:pt>
              </c:numCache>
            </c:numRef>
          </c:val>
          <c:extLst>
            <c:ext xmlns:c16="http://schemas.microsoft.com/office/drawing/2014/chart" uri="{C3380CC4-5D6E-409C-BE32-E72D297353CC}">
              <c16:uniqueId val="{00000000-06F2-40E6-91F4-B2998EC5E8F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106.98</c:v>
                </c:pt>
                <c:pt idx="1">
                  <c:v>108.24</c:v>
                </c:pt>
                <c:pt idx="2">
                  <c:v>108.59</c:v>
                </c:pt>
                <c:pt idx="3">
                  <c:v>109.1</c:v>
                </c:pt>
                <c:pt idx="4">
                  <c:v>109.39</c:v>
                </c:pt>
              </c:numCache>
            </c:numRef>
          </c:val>
          <c:smooth val="0"/>
          <c:extLst>
            <c:ext xmlns:c16="http://schemas.microsoft.com/office/drawing/2014/chart" uri="{C3380CC4-5D6E-409C-BE32-E72D297353CC}">
              <c16:uniqueId val="{00000001-06F2-40E6-91F4-B2998EC5E8F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42.08</c:v>
                </c:pt>
                <c:pt idx="1">
                  <c:v>43.28</c:v>
                </c:pt>
                <c:pt idx="2">
                  <c:v>44.17</c:v>
                </c:pt>
                <c:pt idx="3">
                  <c:v>45.26</c:v>
                </c:pt>
                <c:pt idx="4">
                  <c:v>45.57</c:v>
                </c:pt>
              </c:numCache>
            </c:numRef>
          </c:val>
          <c:extLst>
            <c:ext xmlns:c16="http://schemas.microsoft.com/office/drawing/2014/chart" uri="{C3380CC4-5D6E-409C-BE32-E72D297353CC}">
              <c16:uniqueId val="{00000000-4638-4799-AEE4-E646A708FE3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31.06</c:v>
                </c:pt>
                <c:pt idx="1">
                  <c:v>42</c:v>
                </c:pt>
                <c:pt idx="2">
                  <c:v>43.2</c:v>
                </c:pt>
                <c:pt idx="3">
                  <c:v>44.55</c:v>
                </c:pt>
                <c:pt idx="4">
                  <c:v>45.79</c:v>
                </c:pt>
              </c:numCache>
            </c:numRef>
          </c:val>
          <c:smooth val="0"/>
          <c:extLst>
            <c:ext xmlns:c16="http://schemas.microsoft.com/office/drawing/2014/chart" uri="{C3380CC4-5D6E-409C-BE32-E72D297353CC}">
              <c16:uniqueId val="{00000001-4638-4799-AEE4-E646A708FE3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14.97</c:v>
                </c:pt>
                <c:pt idx="1">
                  <c:v>15.71</c:v>
                </c:pt>
                <c:pt idx="2">
                  <c:v>16.96</c:v>
                </c:pt>
                <c:pt idx="3">
                  <c:v>18.510000000000002</c:v>
                </c:pt>
                <c:pt idx="4">
                  <c:v>19.2</c:v>
                </c:pt>
              </c:numCache>
            </c:numRef>
          </c:val>
          <c:extLst>
            <c:ext xmlns:c16="http://schemas.microsoft.com/office/drawing/2014/chart" uri="{C3380CC4-5D6E-409C-BE32-E72D297353CC}">
              <c16:uniqueId val="{00000000-B1D1-4DD8-BD85-C775709D029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6.43</c:v>
                </c:pt>
                <c:pt idx="1">
                  <c:v>6.95</c:v>
                </c:pt>
                <c:pt idx="2">
                  <c:v>7.39</c:v>
                </c:pt>
                <c:pt idx="3">
                  <c:v>8.25</c:v>
                </c:pt>
                <c:pt idx="4">
                  <c:v>9</c:v>
                </c:pt>
              </c:numCache>
            </c:numRef>
          </c:val>
          <c:smooth val="0"/>
          <c:extLst>
            <c:ext xmlns:c16="http://schemas.microsoft.com/office/drawing/2014/chart" uri="{C3380CC4-5D6E-409C-BE32-E72D297353CC}">
              <c16:uniqueId val="{00000001-B1D1-4DD8-BD85-C775709D029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6D-4E7F-B83D-DE67925277B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4.09</c:v>
                </c:pt>
                <c:pt idx="1">
                  <c:v>0.61</c:v>
                </c:pt>
                <c:pt idx="2">
                  <c:v>0.54</c:v>
                </c:pt>
                <c:pt idx="3">
                  <c:v>0.36</c:v>
                </c:pt>
                <c:pt idx="4">
                  <c:v>0.22</c:v>
                </c:pt>
              </c:numCache>
            </c:numRef>
          </c:val>
          <c:smooth val="0"/>
          <c:extLst>
            <c:ext xmlns:c16="http://schemas.microsoft.com/office/drawing/2014/chart" uri="{C3380CC4-5D6E-409C-BE32-E72D297353CC}">
              <c16:uniqueId val="{00000001-DF6D-4E7F-B83D-DE67925277B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235.9</c:v>
                </c:pt>
                <c:pt idx="1">
                  <c:v>87.75</c:v>
                </c:pt>
                <c:pt idx="2">
                  <c:v>87.27</c:v>
                </c:pt>
                <c:pt idx="3">
                  <c:v>84.86</c:v>
                </c:pt>
                <c:pt idx="4">
                  <c:v>90.07</c:v>
                </c:pt>
              </c:numCache>
            </c:numRef>
          </c:val>
          <c:extLst>
            <c:ext xmlns:c16="http://schemas.microsoft.com/office/drawing/2014/chart" uri="{C3380CC4-5D6E-409C-BE32-E72D297353CC}">
              <c16:uniqueId val="{00000000-E37F-4B06-836F-8489FCF9D1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187.05</c:v>
                </c:pt>
                <c:pt idx="1">
                  <c:v>55.68</c:v>
                </c:pt>
                <c:pt idx="2">
                  <c:v>56.18</c:v>
                </c:pt>
                <c:pt idx="3">
                  <c:v>59.45</c:v>
                </c:pt>
                <c:pt idx="4">
                  <c:v>64.94</c:v>
                </c:pt>
              </c:numCache>
            </c:numRef>
          </c:val>
          <c:smooth val="0"/>
          <c:extLst>
            <c:ext xmlns:c16="http://schemas.microsoft.com/office/drawing/2014/chart" uri="{C3380CC4-5D6E-409C-BE32-E72D297353CC}">
              <c16:uniqueId val="{00000001-E37F-4B06-836F-8489FCF9D1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542.15</c:v>
                </c:pt>
                <c:pt idx="1">
                  <c:v>599.84</c:v>
                </c:pt>
                <c:pt idx="2">
                  <c:v>544.48</c:v>
                </c:pt>
                <c:pt idx="3">
                  <c:v>568.4</c:v>
                </c:pt>
                <c:pt idx="4">
                  <c:v>524.87</c:v>
                </c:pt>
              </c:numCache>
            </c:numRef>
          </c:val>
          <c:extLst>
            <c:ext xmlns:c16="http://schemas.microsoft.com/office/drawing/2014/chart" uri="{C3380CC4-5D6E-409C-BE32-E72D297353CC}">
              <c16:uniqueId val="{00000000-6FF2-44C3-8E09-3E4D834DE1A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644.47</c:v>
                </c:pt>
                <c:pt idx="1">
                  <c:v>627.59</c:v>
                </c:pt>
                <c:pt idx="2">
                  <c:v>594.09</c:v>
                </c:pt>
                <c:pt idx="3">
                  <c:v>576.02</c:v>
                </c:pt>
                <c:pt idx="4">
                  <c:v>549.48</c:v>
                </c:pt>
              </c:numCache>
            </c:numRef>
          </c:val>
          <c:smooth val="0"/>
          <c:extLst>
            <c:ext xmlns:c16="http://schemas.microsoft.com/office/drawing/2014/chart" uri="{C3380CC4-5D6E-409C-BE32-E72D297353CC}">
              <c16:uniqueId val="{00000001-6FF2-44C3-8E09-3E4D834DE1A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102.15</c:v>
                </c:pt>
                <c:pt idx="1">
                  <c:v>100.26</c:v>
                </c:pt>
                <c:pt idx="2">
                  <c:v>105.66</c:v>
                </c:pt>
                <c:pt idx="3">
                  <c:v>100.99</c:v>
                </c:pt>
                <c:pt idx="4">
                  <c:v>106.11</c:v>
                </c:pt>
              </c:numCache>
            </c:numRef>
          </c:val>
          <c:extLst>
            <c:ext xmlns:c16="http://schemas.microsoft.com/office/drawing/2014/chart" uri="{C3380CC4-5D6E-409C-BE32-E72D297353CC}">
              <c16:uniqueId val="{00000000-AE9A-41EC-87C2-D090FF4733B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109.25</c:v>
                </c:pt>
                <c:pt idx="1">
                  <c:v>113.93</c:v>
                </c:pt>
                <c:pt idx="2">
                  <c:v>114.03</c:v>
                </c:pt>
                <c:pt idx="3">
                  <c:v>113.34</c:v>
                </c:pt>
                <c:pt idx="4">
                  <c:v>113.83</c:v>
                </c:pt>
              </c:numCache>
            </c:numRef>
          </c:val>
          <c:smooth val="0"/>
          <c:extLst>
            <c:ext xmlns:c16="http://schemas.microsoft.com/office/drawing/2014/chart" uri="{C3380CC4-5D6E-409C-BE32-E72D297353CC}">
              <c16:uniqueId val="{00000001-AE9A-41EC-87C2-D090FF4733B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119.49</c:v>
                </c:pt>
                <c:pt idx="1">
                  <c:v>120.75</c:v>
                </c:pt>
                <c:pt idx="2">
                  <c:v>114.36</c:v>
                </c:pt>
                <c:pt idx="3">
                  <c:v>119.9</c:v>
                </c:pt>
                <c:pt idx="4">
                  <c:v>113.92</c:v>
                </c:pt>
              </c:numCache>
            </c:numRef>
          </c:val>
          <c:extLst>
            <c:ext xmlns:c16="http://schemas.microsoft.com/office/drawing/2014/chart" uri="{C3380CC4-5D6E-409C-BE32-E72D297353CC}">
              <c16:uniqueId val="{00000000-DFD0-497B-9672-0DABE1C65A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121.96</c:v>
                </c:pt>
                <c:pt idx="1">
                  <c:v>116.77</c:v>
                </c:pt>
                <c:pt idx="2">
                  <c:v>116.93</c:v>
                </c:pt>
                <c:pt idx="3">
                  <c:v>117.4</c:v>
                </c:pt>
                <c:pt idx="4">
                  <c:v>116.87</c:v>
                </c:pt>
              </c:numCache>
            </c:numRef>
          </c:val>
          <c:smooth val="0"/>
          <c:extLst>
            <c:ext xmlns:c16="http://schemas.microsoft.com/office/drawing/2014/chart" uri="{C3380CC4-5D6E-409C-BE32-E72D297353CC}">
              <c16:uniqueId val="{00000001-DFD0-497B-9672-0DABE1C65A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名古屋市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政令市等</v>
      </c>
      <c r="X8" s="48"/>
      <c r="Y8" s="48"/>
      <c r="Z8" s="48"/>
      <c r="AA8" s="48"/>
      <c r="AB8" s="48"/>
      <c r="AC8" s="48"/>
      <c r="AD8" s="49" t="str">
        <f>データ!$M$6</f>
        <v>自治体職員</v>
      </c>
      <c r="AE8" s="49"/>
      <c r="AF8" s="49"/>
      <c r="AG8" s="49"/>
      <c r="AH8" s="49"/>
      <c r="AI8" s="49"/>
      <c r="AJ8" s="49"/>
      <c r="AK8" s="3"/>
      <c r="AL8" s="50">
        <f>データ!S6</f>
        <v>2288240</v>
      </c>
      <c r="AM8" s="50"/>
      <c r="AN8" s="50"/>
      <c r="AO8" s="50"/>
      <c r="AP8" s="50"/>
      <c r="AQ8" s="50"/>
      <c r="AR8" s="50"/>
      <c r="AS8" s="50"/>
      <c r="AT8" s="45">
        <f>データ!T6</f>
        <v>326.45</v>
      </c>
      <c r="AU8" s="45"/>
      <c r="AV8" s="45"/>
      <c r="AW8" s="45"/>
      <c r="AX8" s="45"/>
      <c r="AY8" s="45"/>
      <c r="AZ8" s="45"/>
      <c r="BA8" s="45"/>
      <c r="BB8" s="45">
        <f>データ!U6</f>
        <v>7009.47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55.54</v>
      </c>
      <c r="J10" s="45"/>
      <c r="K10" s="45"/>
      <c r="L10" s="45"/>
      <c r="M10" s="45"/>
      <c r="N10" s="45"/>
      <c r="O10" s="45"/>
      <c r="P10" s="45">
        <f>データ!P6</f>
        <v>99.29</v>
      </c>
      <c r="Q10" s="45"/>
      <c r="R10" s="45"/>
      <c r="S10" s="45"/>
      <c r="T10" s="45"/>
      <c r="U10" s="45"/>
      <c r="V10" s="45"/>
      <c r="W10" s="45">
        <f>データ!Q6</f>
        <v>64.58</v>
      </c>
      <c r="X10" s="45"/>
      <c r="Y10" s="45"/>
      <c r="Z10" s="45"/>
      <c r="AA10" s="45"/>
      <c r="AB10" s="45"/>
      <c r="AC10" s="45"/>
      <c r="AD10" s="50">
        <f>データ!R6</f>
        <v>1771</v>
      </c>
      <c r="AE10" s="50"/>
      <c r="AF10" s="50"/>
      <c r="AG10" s="50"/>
      <c r="AH10" s="50"/>
      <c r="AI10" s="50"/>
      <c r="AJ10" s="50"/>
      <c r="AK10" s="2"/>
      <c r="AL10" s="50">
        <f>データ!V6</f>
        <v>2266600</v>
      </c>
      <c r="AM10" s="50"/>
      <c r="AN10" s="50"/>
      <c r="AO10" s="50"/>
      <c r="AP10" s="50"/>
      <c r="AQ10" s="50"/>
      <c r="AR10" s="50"/>
      <c r="AS10" s="50"/>
      <c r="AT10" s="45">
        <f>データ!W6</f>
        <v>283.11</v>
      </c>
      <c r="AU10" s="45"/>
      <c r="AV10" s="45"/>
      <c r="AW10" s="45"/>
      <c r="AX10" s="45"/>
      <c r="AY10" s="45"/>
      <c r="AZ10" s="45"/>
      <c r="BA10" s="45"/>
      <c r="BB10" s="45">
        <f>データ!X6</f>
        <v>8006.08</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119</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1XQWFm+nQqijOnhGMiWxpmga+vpILioEa/4EdH9LXlMMbEgzCacUMqp8aY76AmfNPAFoE/3tym7eatU63sjKlQ==" saltValue="xME1HPpT/26lSVgJk3xXG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231002</v>
      </c>
      <c r="D6" s="33">
        <f t="shared" si="3"/>
        <v>46</v>
      </c>
      <c r="E6" s="33">
        <f t="shared" si="3"/>
        <v>17</v>
      </c>
      <c r="F6" s="33">
        <f t="shared" si="3"/>
        <v>1</v>
      </c>
      <c r="G6" s="33">
        <f t="shared" si="3"/>
        <v>0</v>
      </c>
      <c r="H6" s="33" t="str">
        <f t="shared" si="3"/>
        <v>愛知県　名古屋市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55.54</v>
      </c>
      <c r="P6" s="34">
        <f t="shared" si="3"/>
        <v>99.29</v>
      </c>
      <c r="Q6" s="34">
        <f t="shared" si="3"/>
        <v>64.58</v>
      </c>
      <c r="R6" s="34">
        <f t="shared" si="3"/>
        <v>1771</v>
      </c>
      <c r="S6" s="34">
        <f t="shared" si="3"/>
        <v>2288240</v>
      </c>
      <c r="T6" s="34">
        <f t="shared" si="3"/>
        <v>326.45</v>
      </c>
      <c r="U6" s="34">
        <f t="shared" si="3"/>
        <v>7009.47</v>
      </c>
      <c r="V6" s="34">
        <f t="shared" si="3"/>
        <v>2266600</v>
      </c>
      <c r="W6" s="34">
        <f t="shared" si="3"/>
        <v>283.11</v>
      </c>
      <c r="X6" s="34">
        <f t="shared" si="3"/>
        <v>8006.08</v>
      </c>
      <c r="Y6" s="35">
        <f>IF(Y7="",NA(),Y7)</f>
        <v>101.39</v>
      </c>
      <c r="Z6" s="35">
        <f t="shared" ref="Z6:AH6" si="4">IF(Z7="",NA(),Z7)</f>
        <v>103.16</v>
      </c>
      <c r="AA6" s="35">
        <f t="shared" si="4"/>
        <v>103.5</v>
      </c>
      <c r="AB6" s="35">
        <f t="shared" si="4"/>
        <v>103.16</v>
      </c>
      <c r="AC6" s="35">
        <f t="shared" si="4"/>
        <v>105.19</v>
      </c>
      <c r="AD6" s="35">
        <f t="shared" si="4"/>
        <v>106.98</v>
      </c>
      <c r="AE6" s="35">
        <f t="shared" si="4"/>
        <v>108.24</v>
      </c>
      <c r="AF6" s="35">
        <f t="shared" si="4"/>
        <v>108.59</v>
      </c>
      <c r="AG6" s="35">
        <f t="shared" si="4"/>
        <v>109.1</v>
      </c>
      <c r="AH6" s="35">
        <f t="shared" si="4"/>
        <v>109.39</v>
      </c>
      <c r="AI6" s="34" t="str">
        <f>IF(AI7="","",IF(AI7="-","【-】","【"&amp;SUBSTITUTE(TEXT(AI7,"#,##0.00"),"-","△")&amp;"】"))</f>
        <v>【108.80】</v>
      </c>
      <c r="AJ6" s="34">
        <f>IF(AJ7="",NA(),AJ7)</f>
        <v>0</v>
      </c>
      <c r="AK6" s="34">
        <f t="shared" ref="AK6:AS6" si="5">IF(AK7="",NA(),AK7)</f>
        <v>0</v>
      </c>
      <c r="AL6" s="34">
        <f t="shared" si="5"/>
        <v>0</v>
      </c>
      <c r="AM6" s="34">
        <f t="shared" si="5"/>
        <v>0</v>
      </c>
      <c r="AN6" s="34">
        <f t="shared" si="5"/>
        <v>0</v>
      </c>
      <c r="AO6" s="35">
        <f t="shared" si="5"/>
        <v>4.09</v>
      </c>
      <c r="AP6" s="35">
        <f t="shared" si="5"/>
        <v>0.61</v>
      </c>
      <c r="AQ6" s="35">
        <f t="shared" si="5"/>
        <v>0.54</v>
      </c>
      <c r="AR6" s="35">
        <f t="shared" si="5"/>
        <v>0.36</v>
      </c>
      <c r="AS6" s="35">
        <f t="shared" si="5"/>
        <v>0.22</v>
      </c>
      <c r="AT6" s="34" t="str">
        <f>IF(AT7="","",IF(AT7="-","【-】","【"&amp;SUBSTITUTE(TEXT(AT7,"#,##0.00"),"-","△")&amp;"】"))</f>
        <v>【4.27】</v>
      </c>
      <c r="AU6" s="35">
        <f>IF(AU7="",NA(),AU7)</f>
        <v>235.9</v>
      </c>
      <c r="AV6" s="35">
        <f t="shared" ref="AV6:BD6" si="6">IF(AV7="",NA(),AV7)</f>
        <v>87.75</v>
      </c>
      <c r="AW6" s="35">
        <f t="shared" si="6"/>
        <v>87.27</v>
      </c>
      <c r="AX6" s="35">
        <f t="shared" si="6"/>
        <v>84.86</v>
      </c>
      <c r="AY6" s="35">
        <f t="shared" si="6"/>
        <v>90.07</v>
      </c>
      <c r="AZ6" s="35">
        <f t="shared" si="6"/>
        <v>187.05</v>
      </c>
      <c r="BA6" s="35">
        <f t="shared" si="6"/>
        <v>55.68</v>
      </c>
      <c r="BB6" s="35">
        <f t="shared" si="6"/>
        <v>56.18</v>
      </c>
      <c r="BC6" s="35">
        <f t="shared" si="6"/>
        <v>59.45</v>
      </c>
      <c r="BD6" s="35">
        <f t="shared" si="6"/>
        <v>64.94</v>
      </c>
      <c r="BE6" s="34" t="str">
        <f>IF(BE7="","",IF(BE7="-","【-】","【"&amp;SUBSTITUTE(TEXT(BE7,"#,##0.00"),"-","△")&amp;"】"))</f>
        <v>【66.41】</v>
      </c>
      <c r="BF6" s="35">
        <f>IF(BF7="",NA(),BF7)</f>
        <v>542.15</v>
      </c>
      <c r="BG6" s="35">
        <f t="shared" ref="BG6:BO6" si="7">IF(BG7="",NA(),BG7)</f>
        <v>599.84</v>
      </c>
      <c r="BH6" s="35">
        <f t="shared" si="7"/>
        <v>544.48</v>
      </c>
      <c r="BI6" s="35">
        <f t="shared" si="7"/>
        <v>568.4</v>
      </c>
      <c r="BJ6" s="35">
        <f t="shared" si="7"/>
        <v>524.87</v>
      </c>
      <c r="BK6" s="35">
        <f t="shared" si="7"/>
        <v>644.47</v>
      </c>
      <c r="BL6" s="35">
        <f t="shared" si="7"/>
        <v>627.59</v>
      </c>
      <c r="BM6" s="35">
        <f t="shared" si="7"/>
        <v>594.09</v>
      </c>
      <c r="BN6" s="35">
        <f t="shared" si="7"/>
        <v>576.02</v>
      </c>
      <c r="BO6" s="35">
        <f t="shared" si="7"/>
        <v>549.48</v>
      </c>
      <c r="BP6" s="34" t="str">
        <f>IF(BP7="","",IF(BP7="-","【-】","【"&amp;SUBSTITUTE(TEXT(BP7,"#,##0.00"),"-","△")&amp;"】"))</f>
        <v>【707.33】</v>
      </c>
      <c r="BQ6" s="35">
        <f>IF(BQ7="",NA(),BQ7)</f>
        <v>102.15</v>
      </c>
      <c r="BR6" s="35">
        <f t="shared" ref="BR6:BZ6" si="8">IF(BR7="",NA(),BR7)</f>
        <v>100.26</v>
      </c>
      <c r="BS6" s="35">
        <f t="shared" si="8"/>
        <v>105.66</v>
      </c>
      <c r="BT6" s="35">
        <f t="shared" si="8"/>
        <v>100.99</v>
      </c>
      <c r="BU6" s="35">
        <f t="shared" si="8"/>
        <v>106.11</v>
      </c>
      <c r="BV6" s="35">
        <f t="shared" si="8"/>
        <v>109.25</v>
      </c>
      <c r="BW6" s="35">
        <f t="shared" si="8"/>
        <v>113.93</v>
      </c>
      <c r="BX6" s="35">
        <f t="shared" si="8"/>
        <v>114.03</v>
      </c>
      <c r="BY6" s="35">
        <f t="shared" si="8"/>
        <v>113.34</v>
      </c>
      <c r="BZ6" s="35">
        <f t="shared" si="8"/>
        <v>113.83</v>
      </c>
      <c r="CA6" s="34" t="str">
        <f>IF(CA7="","",IF(CA7="-","【-】","【"&amp;SUBSTITUTE(TEXT(CA7,"#,##0.00"),"-","△")&amp;"】"))</f>
        <v>【101.26】</v>
      </c>
      <c r="CB6" s="35">
        <f>IF(CB7="",NA(),CB7)</f>
        <v>119.49</v>
      </c>
      <c r="CC6" s="35">
        <f t="shared" ref="CC6:CK6" si="9">IF(CC7="",NA(),CC7)</f>
        <v>120.75</v>
      </c>
      <c r="CD6" s="35">
        <f t="shared" si="9"/>
        <v>114.36</v>
      </c>
      <c r="CE6" s="35">
        <f t="shared" si="9"/>
        <v>119.9</v>
      </c>
      <c r="CF6" s="35">
        <f t="shared" si="9"/>
        <v>113.92</v>
      </c>
      <c r="CG6" s="35">
        <f t="shared" si="9"/>
        <v>121.96</v>
      </c>
      <c r="CH6" s="35">
        <f t="shared" si="9"/>
        <v>116.77</v>
      </c>
      <c r="CI6" s="35">
        <f t="shared" si="9"/>
        <v>116.93</v>
      </c>
      <c r="CJ6" s="35">
        <f t="shared" si="9"/>
        <v>117.4</v>
      </c>
      <c r="CK6" s="35">
        <f t="shared" si="9"/>
        <v>116.87</v>
      </c>
      <c r="CL6" s="34" t="str">
        <f>IF(CL7="","",IF(CL7="-","【-】","【"&amp;SUBSTITUTE(TEXT(CL7,"#,##0.00"),"-","△")&amp;"】"))</f>
        <v>【136.39】</v>
      </c>
      <c r="CM6" s="35">
        <f>IF(CM7="",NA(),CM7)</f>
        <v>54.07</v>
      </c>
      <c r="CN6" s="35">
        <f t="shared" ref="CN6:CV6" si="10">IF(CN7="",NA(),CN7)</f>
        <v>53.18</v>
      </c>
      <c r="CO6" s="35">
        <f t="shared" si="10"/>
        <v>54.57</v>
      </c>
      <c r="CP6" s="35">
        <f t="shared" si="10"/>
        <v>53.36</v>
      </c>
      <c r="CQ6" s="35">
        <f t="shared" si="10"/>
        <v>55.95</v>
      </c>
      <c r="CR6" s="35">
        <f t="shared" si="10"/>
        <v>59.8</v>
      </c>
      <c r="CS6" s="35">
        <f t="shared" si="10"/>
        <v>59.58</v>
      </c>
      <c r="CT6" s="35">
        <f t="shared" si="10"/>
        <v>58.79</v>
      </c>
      <c r="CU6" s="35">
        <f t="shared" si="10"/>
        <v>59.16</v>
      </c>
      <c r="CV6" s="35">
        <f t="shared" si="10"/>
        <v>59.44</v>
      </c>
      <c r="CW6" s="34" t="str">
        <f>IF(CW7="","",IF(CW7="-","【-】","【"&amp;SUBSTITUTE(TEXT(CW7,"#,##0.00"),"-","△")&amp;"】"))</f>
        <v>【60.13】</v>
      </c>
      <c r="CX6" s="35">
        <f>IF(CX7="",NA(),CX7)</f>
        <v>99.78</v>
      </c>
      <c r="CY6" s="35">
        <f t="shared" ref="CY6:DG6" si="11">IF(CY7="",NA(),CY7)</f>
        <v>99.77</v>
      </c>
      <c r="CZ6" s="35">
        <f t="shared" si="11"/>
        <v>99.76</v>
      </c>
      <c r="DA6" s="35">
        <f t="shared" si="11"/>
        <v>99.79</v>
      </c>
      <c r="DB6" s="35">
        <f t="shared" si="11"/>
        <v>99.79</v>
      </c>
      <c r="DC6" s="35">
        <f t="shared" si="11"/>
        <v>98.64</v>
      </c>
      <c r="DD6" s="35">
        <f t="shared" si="11"/>
        <v>98.71</v>
      </c>
      <c r="DE6" s="35">
        <f t="shared" si="11"/>
        <v>98.76</v>
      </c>
      <c r="DF6" s="35">
        <f t="shared" si="11"/>
        <v>98.86</v>
      </c>
      <c r="DG6" s="35">
        <f t="shared" si="11"/>
        <v>98.9</v>
      </c>
      <c r="DH6" s="34" t="str">
        <f>IF(DH7="","",IF(DH7="-","【-】","【"&amp;SUBSTITUTE(TEXT(DH7,"#,##0.00"),"-","△")&amp;"】"))</f>
        <v>【95.06】</v>
      </c>
      <c r="DI6" s="35">
        <f>IF(DI7="",NA(),DI7)</f>
        <v>42.08</v>
      </c>
      <c r="DJ6" s="35">
        <f t="shared" ref="DJ6:DR6" si="12">IF(DJ7="",NA(),DJ7)</f>
        <v>43.28</v>
      </c>
      <c r="DK6" s="35">
        <f t="shared" si="12"/>
        <v>44.17</v>
      </c>
      <c r="DL6" s="35">
        <f t="shared" si="12"/>
        <v>45.26</v>
      </c>
      <c r="DM6" s="35">
        <f t="shared" si="12"/>
        <v>45.57</v>
      </c>
      <c r="DN6" s="35">
        <f t="shared" si="12"/>
        <v>31.06</v>
      </c>
      <c r="DO6" s="35">
        <f t="shared" si="12"/>
        <v>42</v>
      </c>
      <c r="DP6" s="35">
        <f t="shared" si="12"/>
        <v>43.2</v>
      </c>
      <c r="DQ6" s="35">
        <f t="shared" si="12"/>
        <v>44.55</v>
      </c>
      <c r="DR6" s="35">
        <f t="shared" si="12"/>
        <v>45.79</v>
      </c>
      <c r="DS6" s="34" t="str">
        <f>IF(DS7="","",IF(DS7="-","【-】","【"&amp;SUBSTITUTE(TEXT(DS7,"#,##0.00"),"-","△")&amp;"】"))</f>
        <v>【38.13】</v>
      </c>
      <c r="DT6" s="35">
        <f>IF(DT7="",NA(),DT7)</f>
        <v>14.97</v>
      </c>
      <c r="DU6" s="35">
        <f t="shared" ref="DU6:EC6" si="13">IF(DU7="",NA(),DU7)</f>
        <v>15.71</v>
      </c>
      <c r="DV6" s="35">
        <f t="shared" si="13"/>
        <v>16.96</v>
      </c>
      <c r="DW6" s="35">
        <f t="shared" si="13"/>
        <v>18.510000000000002</v>
      </c>
      <c r="DX6" s="35">
        <f t="shared" si="13"/>
        <v>19.2</v>
      </c>
      <c r="DY6" s="35">
        <f t="shared" si="13"/>
        <v>6.43</v>
      </c>
      <c r="DZ6" s="35">
        <f t="shared" si="13"/>
        <v>6.95</v>
      </c>
      <c r="EA6" s="35">
        <f t="shared" si="13"/>
        <v>7.39</v>
      </c>
      <c r="EB6" s="35">
        <f t="shared" si="13"/>
        <v>8.25</v>
      </c>
      <c r="EC6" s="35">
        <f t="shared" si="13"/>
        <v>9</v>
      </c>
      <c r="ED6" s="34" t="str">
        <f>IF(ED7="","",IF(ED7="-","【-】","【"&amp;SUBSTITUTE(TEXT(ED7,"#,##0.00"),"-","△")&amp;"】"))</f>
        <v>【5.37】</v>
      </c>
      <c r="EE6" s="35">
        <f>IF(EE7="",NA(),EE7)</f>
        <v>0.45</v>
      </c>
      <c r="EF6" s="35">
        <f t="shared" ref="EF6:EN6" si="14">IF(EF7="",NA(),EF7)</f>
        <v>0.51</v>
      </c>
      <c r="EG6" s="35">
        <f t="shared" si="14"/>
        <v>0.53</v>
      </c>
      <c r="EH6" s="35">
        <f t="shared" si="14"/>
        <v>0.6</v>
      </c>
      <c r="EI6" s="35">
        <f t="shared" si="14"/>
        <v>0.57999999999999996</v>
      </c>
      <c r="EJ6" s="35">
        <f t="shared" si="14"/>
        <v>0.37</v>
      </c>
      <c r="EK6" s="35">
        <f t="shared" si="14"/>
        <v>0.38</v>
      </c>
      <c r="EL6" s="35">
        <f t="shared" si="14"/>
        <v>0.35</v>
      </c>
      <c r="EM6" s="35">
        <f t="shared" si="14"/>
        <v>0.39</v>
      </c>
      <c r="EN6" s="35">
        <f t="shared" si="14"/>
        <v>0.43</v>
      </c>
      <c r="EO6" s="34" t="str">
        <f>IF(EO7="","",IF(EO7="-","【-】","【"&amp;SUBSTITUTE(TEXT(EO7,"#,##0.00"),"-","△")&amp;"】"))</f>
        <v>【0.23】</v>
      </c>
    </row>
    <row r="7" spans="1:148" s="36" customFormat="1" x14ac:dyDescent="0.15">
      <c r="A7" s="28"/>
      <c r="B7" s="37">
        <v>2017</v>
      </c>
      <c r="C7" s="37">
        <v>231002</v>
      </c>
      <c r="D7" s="37">
        <v>46</v>
      </c>
      <c r="E7" s="37">
        <v>17</v>
      </c>
      <c r="F7" s="37">
        <v>1</v>
      </c>
      <c r="G7" s="37">
        <v>0</v>
      </c>
      <c r="H7" s="37" t="s">
        <v>107</v>
      </c>
      <c r="I7" s="37" t="s">
        <v>108</v>
      </c>
      <c r="J7" s="37" t="s">
        <v>109</v>
      </c>
      <c r="K7" s="37" t="s">
        <v>110</v>
      </c>
      <c r="L7" s="37" t="s">
        <v>111</v>
      </c>
      <c r="M7" s="37" t="s">
        <v>112</v>
      </c>
      <c r="N7" s="38" t="s">
        <v>113</v>
      </c>
      <c r="O7" s="38">
        <v>55.54</v>
      </c>
      <c r="P7" s="38">
        <v>99.29</v>
      </c>
      <c r="Q7" s="38">
        <v>64.58</v>
      </c>
      <c r="R7" s="38">
        <v>1771</v>
      </c>
      <c r="S7" s="38">
        <v>2288240</v>
      </c>
      <c r="T7" s="38">
        <v>326.45</v>
      </c>
      <c r="U7" s="38">
        <v>7009.47</v>
      </c>
      <c r="V7" s="38">
        <v>2266600</v>
      </c>
      <c r="W7" s="38">
        <v>283.11</v>
      </c>
      <c r="X7" s="38">
        <v>8006.08</v>
      </c>
      <c r="Y7" s="38">
        <v>101.39</v>
      </c>
      <c r="Z7" s="38">
        <v>103.16</v>
      </c>
      <c r="AA7" s="38">
        <v>103.5</v>
      </c>
      <c r="AB7" s="38">
        <v>103.16</v>
      </c>
      <c r="AC7" s="38">
        <v>105.19</v>
      </c>
      <c r="AD7" s="38">
        <v>106.98</v>
      </c>
      <c r="AE7" s="38">
        <v>108.24</v>
      </c>
      <c r="AF7" s="38">
        <v>108.59</v>
      </c>
      <c r="AG7" s="38">
        <v>109.1</v>
      </c>
      <c r="AH7" s="38">
        <v>109.39</v>
      </c>
      <c r="AI7" s="38">
        <v>108.8</v>
      </c>
      <c r="AJ7" s="38">
        <v>0</v>
      </c>
      <c r="AK7" s="38">
        <v>0</v>
      </c>
      <c r="AL7" s="38">
        <v>0</v>
      </c>
      <c r="AM7" s="38">
        <v>0</v>
      </c>
      <c r="AN7" s="38">
        <v>0</v>
      </c>
      <c r="AO7" s="38">
        <v>4.09</v>
      </c>
      <c r="AP7" s="38">
        <v>0.61</v>
      </c>
      <c r="AQ7" s="38">
        <v>0.54</v>
      </c>
      <c r="AR7" s="38">
        <v>0.36</v>
      </c>
      <c r="AS7" s="38">
        <v>0.22</v>
      </c>
      <c r="AT7" s="38">
        <v>4.2699999999999996</v>
      </c>
      <c r="AU7" s="38">
        <v>235.9</v>
      </c>
      <c r="AV7" s="38">
        <v>87.75</v>
      </c>
      <c r="AW7" s="38">
        <v>87.27</v>
      </c>
      <c r="AX7" s="38">
        <v>84.86</v>
      </c>
      <c r="AY7" s="38">
        <v>90.07</v>
      </c>
      <c r="AZ7" s="38">
        <v>187.05</v>
      </c>
      <c r="BA7" s="38">
        <v>55.68</v>
      </c>
      <c r="BB7" s="38">
        <v>56.18</v>
      </c>
      <c r="BC7" s="38">
        <v>59.45</v>
      </c>
      <c r="BD7" s="38">
        <v>64.94</v>
      </c>
      <c r="BE7" s="38">
        <v>66.41</v>
      </c>
      <c r="BF7" s="38">
        <v>542.15</v>
      </c>
      <c r="BG7" s="38">
        <v>599.84</v>
      </c>
      <c r="BH7" s="38">
        <v>544.48</v>
      </c>
      <c r="BI7" s="38">
        <v>568.4</v>
      </c>
      <c r="BJ7" s="38">
        <v>524.87</v>
      </c>
      <c r="BK7" s="38">
        <v>644.47</v>
      </c>
      <c r="BL7" s="38">
        <v>627.59</v>
      </c>
      <c r="BM7" s="38">
        <v>594.09</v>
      </c>
      <c r="BN7" s="38">
        <v>576.02</v>
      </c>
      <c r="BO7" s="38">
        <v>549.48</v>
      </c>
      <c r="BP7" s="38">
        <v>707.33</v>
      </c>
      <c r="BQ7" s="38">
        <v>102.15</v>
      </c>
      <c r="BR7" s="38">
        <v>100.26</v>
      </c>
      <c r="BS7" s="38">
        <v>105.66</v>
      </c>
      <c r="BT7" s="38">
        <v>100.99</v>
      </c>
      <c r="BU7" s="38">
        <v>106.11</v>
      </c>
      <c r="BV7" s="38">
        <v>109.25</v>
      </c>
      <c r="BW7" s="38">
        <v>113.93</v>
      </c>
      <c r="BX7" s="38">
        <v>114.03</v>
      </c>
      <c r="BY7" s="38">
        <v>113.34</v>
      </c>
      <c r="BZ7" s="38">
        <v>113.83</v>
      </c>
      <c r="CA7" s="38">
        <v>101.26</v>
      </c>
      <c r="CB7" s="38">
        <v>119.49</v>
      </c>
      <c r="CC7" s="38">
        <v>120.75</v>
      </c>
      <c r="CD7" s="38">
        <v>114.36</v>
      </c>
      <c r="CE7" s="38">
        <v>119.9</v>
      </c>
      <c r="CF7" s="38">
        <v>113.92</v>
      </c>
      <c r="CG7" s="38">
        <v>121.96</v>
      </c>
      <c r="CH7" s="38">
        <v>116.77</v>
      </c>
      <c r="CI7" s="38">
        <v>116.93</v>
      </c>
      <c r="CJ7" s="38">
        <v>117.4</v>
      </c>
      <c r="CK7" s="38">
        <v>116.87</v>
      </c>
      <c r="CL7" s="38">
        <v>136.38999999999999</v>
      </c>
      <c r="CM7" s="38">
        <v>54.07</v>
      </c>
      <c r="CN7" s="38">
        <v>53.18</v>
      </c>
      <c r="CO7" s="38">
        <v>54.57</v>
      </c>
      <c r="CP7" s="38">
        <v>53.36</v>
      </c>
      <c r="CQ7" s="38">
        <v>55.95</v>
      </c>
      <c r="CR7" s="38">
        <v>59.8</v>
      </c>
      <c r="CS7" s="38">
        <v>59.58</v>
      </c>
      <c r="CT7" s="38">
        <v>58.79</v>
      </c>
      <c r="CU7" s="38">
        <v>59.16</v>
      </c>
      <c r="CV7" s="38">
        <v>59.44</v>
      </c>
      <c r="CW7" s="38">
        <v>60.13</v>
      </c>
      <c r="CX7" s="38">
        <v>99.78</v>
      </c>
      <c r="CY7" s="38">
        <v>99.77</v>
      </c>
      <c r="CZ7" s="38">
        <v>99.76</v>
      </c>
      <c r="DA7" s="38">
        <v>99.79</v>
      </c>
      <c r="DB7" s="38">
        <v>99.79</v>
      </c>
      <c r="DC7" s="38">
        <v>98.64</v>
      </c>
      <c r="DD7" s="38">
        <v>98.71</v>
      </c>
      <c r="DE7" s="38">
        <v>98.76</v>
      </c>
      <c r="DF7" s="38">
        <v>98.86</v>
      </c>
      <c r="DG7" s="38">
        <v>98.9</v>
      </c>
      <c r="DH7" s="38">
        <v>95.06</v>
      </c>
      <c r="DI7" s="38">
        <v>42.08</v>
      </c>
      <c r="DJ7" s="38">
        <v>43.28</v>
      </c>
      <c r="DK7" s="38">
        <v>44.17</v>
      </c>
      <c r="DL7" s="38">
        <v>45.26</v>
      </c>
      <c r="DM7" s="38">
        <v>45.57</v>
      </c>
      <c r="DN7" s="38">
        <v>31.06</v>
      </c>
      <c r="DO7" s="38">
        <v>42</v>
      </c>
      <c r="DP7" s="38">
        <v>43.2</v>
      </c>
      <c r="DQ7" s="38">
        <v>44.55</v>
      </c>
      <c r="DR7" s="38">
        <v>45.79</v>
      </c>
      <c r="DS7" s="38">
        <v>38.130000000000003</v>
      </c>
      <c r="DT7" s="38">
        <v>14.97</v>
      </c>
      <c r="DU7" s="38">
        <v>15.71</v>
      </c>
      <c r="DV7" s="38">
        <v>16.96</v>
      </c>
      <c r="DW7" s="38">
        <v>18.510000000000002</v>
      </c>
      <c r="DX7" s="38">
        <v>19.2</v>
      </c>
      <c r="DY7" s="38">
        <v>6.43</v>
      </c>
      <c r="DZ7" s="38">
        <v>6.95</v>
      </c>
      <c r="EA7" s="38">
        <v>7.39</v>
      </c>
      <c r="EB7" s="38">
        <v>8.25</v>
      </c>
      <c r="EC7" s="38">
        <v>9</v>
      </c>
      <c r="ED7" s="38">
        <v>5.37</v>
      </c>
      <c r="EE7" s="38">
        <v>0.45</v>
      </c>
      <c r="EF7" s="38">
        <v>0.51</v>
      </c>
      <c r="EG7" s="38">
        <v>0.53</v>
      </c>
      <c r="EH7" s="38">
        <v>0.6</v>
      </c>
      <c r="EI7" s="38">
        <v>0.57999999999999996</v>
      </c>
      <c r="EJ7" s="38">
        <v>0.37</v>
      </c>
      <c r="EK7" s="38">
        <v>0.38</v>
      </c>
      <c r="EL7" s="38">
        <v>0.35</v>
      </c>
      <c r="EM7" s="38">
        <v>0.39</v>
      </c>
      <c r="EN7" s="38">
        <v>0.43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hisaka☺</cp:lastModifiedBy>
  <dcterms:created xsi:type="dcterms:W3CDTF">2018-12-03T08:49:19Z</dcterms:created>
  <dcterms:modified xsi:type="dcterms:W3CDTF">2019-01-23T02:20:43Z</dcterms:modified>
  <cp:category/>
</cp:coreProperties>
</file>