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1名古屋　〇\"/>
    </mc:Choice>
  </mc:AlternateContent>
  <workbookProtection workbookAlgorithmName="SHA-512" workbookHashValue="1t+eb5gtrfsW4zp3jP+UXzTvIz9PpO0SAzF9se/q3hu1S07meLLJbRLkTsu9hMU4bo1RW1bE7xLsuNwWtBqf6Q==" workbookSaltValue="zM8/V4m9OBKBAymbLKk0Xw==" workbookSpinCount="100000" lockStructure="1"/>
  <bookViews>
    <workbookView xWindow="5496" yWindow="1008" windowWidth="14808" windowHeight="61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BF7" i="5"/>
  <c r="BE7" i="5"/>
  <c r="BD7" i="5"/>
  <c r="BB7" i="5"/>
  <c r="BA7" i="5"/>
  <c r="AZ7" i="5"/>
  <c r="AY7" i="5"/>
  <c r="AX7" i="5"/>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Z6" i="5"/>
  <c r="Y6" i="5"/>
  <c r="X6" i="5"/>
  <c r="EG12" i="4" s="1"/>
  <c r="W6" i="5"/>
  <c r="V6" i="5"/>
  <c r="AU12" i="4" s="1"/>
  <c r="U6" i="5"/>
  <c r="T6" i="5"/>
  <c r="S6" i="5"/>
  <c r="R6" i="5"/>
  <c r="Q6" i="5"/>
  <c r="P6" i="5"/>
  <c r="O6" i="5"/>
  <c r="N6" i="5"/>
  <c r="EG8" i="4" s="1"/>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AT55" i="4"/>
  <c r="AE55" i="4"/>
  <c r="P55" i="4"/>
  <c r="LY34" i="4"/>
  <c r="LJ34" i="4"/>
  <c r="KU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AT33" i="4"/>
  <c r="AE33" i="4"/>
  <c r="P33" i="4"/>
  <c r="LP12" i="4"/>
  <c r="CN12" i="4"/>
  <c r="B12" i="4"/>
  <c r="JW10" i="4"/>
  <c r="FZ10" i="4"/>
  <c r="EG10" i="4"/>
  <c r="CN10" i="4"/>
  <c r="AU10" i="4"/>
  <c r="B10" i="4"/>
  <c r="LP8" i="4"/>
  <c r="JW8" i="4"/>
  <c r="ID8" i="4"/>
  <c r="FZ8" i="4"/>
  <c r="CN8" i="4"/>
  <c r="MH78" i="4" l="1"/>
  <c r="IZ54" i="4"/>
  <c r="IZ32" i="4"/>
  <c r="HM78" i="4"/>
  <c r="FL32" i="4"/>
  <c r="FL54" i="4"/>
  <c r="CS78" i="4"/>
  <c r="BX54" i="4"/>
  <c r="BX32" i="4"/>
  <c r="MN54" i="4"/>
  <c r="MN32" i="4"/>
  <c r="C11" i="5"/>
  <c r="D11" i="5"/>
  <c r="E11" i="5"/>
  <c r="B11" i="5"/>
  <c r="HG54" i="4" l="1"/>
  <c r="FH78" i="4"/>
  <c r="DS54" i="4"/>
  <c r="DS32" i="4"/>
  <c r="AE54" i="4"/>
  <c r="AN78" i="4"/>
  <c r="AE32" i="4"/>
  <c r="KU54" i="4"/>
  <c r="KU32" i="4"/>
  <c r="KC78" i="4"/>
  <c r="HG32" i="4"/>
  <c r="KF32" i="4"/>
  <c r="JJ78" i="4"/>
  <c r="GR54" i="4"/>
  <c r="GR32" i="4"/>
  <c r="DD54" i="4"/>
  <c r="DD32" i="4"/>
  <c r="EO78" i="4"/>
  <c r="U78" i="4"/>
  <c r="P54" i="4"/>
  <c r="P32" i="4"/>
  <c r="KF54" i="4"/>
  <c r="BI32" i="4"/>
  <c r="LY54" i="4"/>
  <c r="LY32" i="4"/>
  <c r="LO78" i="4"/>
  <c r="IK54" i="4"/>
  <c r="IK32" i="4"/>
  <c r="GT78" i="4"/>
  <c r="EW54" i="4"/>
  <c r="EW32" i="4"/>
  <c r="BZ78" i="4"/>
  <c r="BI54" i="4"/>
  <c r="GA78" i="4"/>
  <c r="BG78" i="4"/>
  <c r="AT54" i="4"/>
  <c r="AT32" i="4"/>
  <c r="LJ54" i="4"/>
  <c r="LJ32" i="4"/>
  <c r="KV78" i="4"/>
  <c r="HV54" i="4"/>
  <c r="HV32" i="4"/>
  <c r="EH54" i="4"/>
  <c r="EH32" i="4"/>
</calcChain>
</file>

<file path=xl/sharedStrings.xml><?xml version="1.0" encoding="utf-8"?>
<sst xmlns="http://schemas.openxmlformats.org/spreadsheetml/2006/main" count="287" uniqueCount="156">
  <si>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</si>
  <si>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</si>
  <si>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</si>
  <si>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</si>
  <si>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</si>
  <si>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</si>
  <si>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</si>
  <si>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</si>
  <si>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</si>
  <si>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</si>
  <si>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</si>
  <si>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</si>
  <si>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</si>
  <si>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</si>
  <si>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</si>
  <si>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</si>
  <si>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</si>
  <si>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</si>
  <si>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</si>
  <si>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</si>
  <si>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</si>
  <si>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</si>
  <si>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</si>
  <si>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</si>
  <si>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</si>
  <si>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</si>
  <si>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</si>
  <si>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</si>
  <si>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</si>
  <si>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</si>
  <si>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</si>
  <si>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</si>
  <si>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</si>
  <si>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</si>
  <si>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</si>
  <si>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</si>
  <si>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</si>
  <si>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</si>
  <si>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</si>
  <si>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</si>
  <si>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</si>
  <si>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</si>
  <si>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</si>
  <si>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</si>
  <si>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</si>
  <si>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</si>
  <si>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</si>
  <si>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</si>
  <si>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</si>
  <si>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</si>
  <si>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</si>
  <si>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</si>
  <si>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</si>
  <si>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</si>
  <si>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</si>
  <si>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</si>
  <si>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</si>
  <si>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</si>
  <si>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</si>
  <si>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</si>
  <si>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</si>
  <si>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</si>
  <si>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</si>
  <si>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</si>
  <si>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</si>
  <si>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</si>
  <si>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</si>
  <si>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</si>
  <si>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</si>
  <si>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</si>
  <si>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</si>
  <si>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</si>
  <si>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</si>
  <si>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</si>
  <si>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</si>
  <si>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</si>
  <si>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</si>
  <si>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</si>
  <si>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</si>
  <si>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</si>
  <si>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</si>
  <si>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</si>
  <si>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</si>
  <si>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</si>
  <si>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</si>
  <si>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</si>
  <si>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</si>
  <si>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</si>
  <si>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</si>
  <si>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</si>
  <si>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</si>
  <si>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</si>
  <si>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</si>
  <si>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</si>
  <si>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</si>
  <si>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</si>
  <si>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</si>
  <si>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</si>
  <si>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</si>
  <si>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</si>
  <si>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</si>
  <si>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</si>
  <si>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</si>
  <si>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</si>
  <si>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</si>
  <si>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</si>
  <si>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</si>
  <si>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</si>
  <si>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</si>
  <si>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</si>
  <si>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</si>
  <si>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</si>
  <si>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</si>
  <si>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</si>
  <si>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</si>
  <si>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</si>
  <si>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</si>
  <si>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</si>
  <si>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</si>
  <si>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</si>
  <si>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</si>
  <si>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</si>
  <si>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</si>
  <si>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</si>
  <si>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</si>
  <si>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</si>
  <si>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</si>
  <si>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</si>
  <si>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</si>
  <si>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</si>
  <si>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</si>
  <si>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</si>
  <si>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名古屋市</t>
  </si>
  <si>
    <t>東部医療センター</t>
  </si>
  <si>
    <t>条例全部</t>
  </si>
  <si>
    <t>病院事業</t>
  </si>
  <si>
    <t>一般病院</t>
  </si>
  <si>
    <t>400床以上～500床未満</t>
  </si>
  <si>
    <t>学術・研究機関出身</t>
  </si>
  <si>
    <t>直営</t>
  </si>
  <si>
    <t>対象</t>
  </si>
  <si>
    <t>透 I 訓 ガ</t>
  </si>
  <si>
    <t>救 臨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</si>
  <si>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</si>
  <si>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</si>
  <si>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</si>
  <si>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</si>
  <si>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</si>
  <si>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</si>
  <si>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</si>
  <si>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</si>
  <si>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</si>
  <si>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xml:space="preserve"> 当院は、平成26年7月に救急科を開設、平成27年3月には救急・外来棟を開設するなど「断らない救急」を目指し、救急医療に力を入れている。　　　　　　　　　　　　　　　　　　　</t>
    </r>
    <r>
      <rPr>
        <sz val="11"/>
        <color theme="0"/>
        <rFont val="ＭＳ ゴシック"/>
        <family val="3"/>
        <charset val="128"/>
      </rPr>
      <t>１</t>
    </r>
    <r>
      <rPr>
        <sz val="11"/>
        <color theme="1"/>
        <rFont val="ＭＳ ゴシック"/>
        <family val="3"/>
        <charset val="128"/>
      </rPr>
      <t xml:space="preserve">また、心臓血管センター・脳血管センターを設置し、心臓血管疾患、脳血管疾患の患者を24時間体制で受け入れており、第二種感染症指定機関として、感染症病床10床を備え、新型インフルエンザ等の感染症発生時における入院治療なども実施している。
</t>
    </r>
    <rPh sb="57" eb="59">
      <t>イリョウ</t>
    </rPh>
    <rPh sb="60" eb="61">
      <t>チカラ</t>
    </rPh>
    <rPh sb="183" eb="185">
      <t>ハッセイ</t>
    </rPh>
    <rPh sb="185" eb="186">
      <t>トキ</t>
    </rPh>
    <phoneticPr fontId="5"/>
  </si>
  <si>
    <r>
      <t>　平成26年度の救急・外来棟の開設に伴い施設・設備や人員体制を充実させたことにより給与費、経費及び減価償却費が増加した一方、投資に見合うだけの収入を確保出来ていないことが収支を悪化させている要因の１つであると考える。　　　　　　　　　　　　　</t>
    </r>
    <r>
      <rPr>
        <sz val="11"/>
        <color theme="0"/>
        <rFont val="ＭＳ ゴシック"/>
        <family val="3"/>
        <charset val="128"/>
      </rPr>
      <t>１</t>
    </r>
    <r>
      <rPr>
        <sz val="11"/>
        <rFont val="ＭＳ ゴシック"/>
        <family val="3"/>
        <charset val="128"/>
      </rPr>
      <t xml:space="preserve">今後はこれまでに投資した施設・設備や人員体制を活用することにより、収益の確保に取組むと同時に、平成28年度より着手した新病棟の整備を着実に進め、安定した経営のもと、地域における必要な医療提供体制の確保を図り、高度・専門医療等を提供する役割を継続的に担っていく。
</t>
    </r>
    <rPh sb="95" eb="97">
      <t>ヨウイン</t>
    </rPh>
    <rPh sb="104" eb="105">
      <t>カンガ</t>
    </rPh>
    <rPh sb="122" eb="124">
      <t>コンゴ</t>
    </rPh>
    <rPh sb="165" eb="167">
      <t>ドウジ</t>
    </rPh>
    <rPh sb="169" eb="171">
      <t>ヘイセイ</t>
    </rPh>
    <rPh sb="173" eb="175">
      <t>ネンド</t>
    </rPh>
    <rPh sb="177" eb="179">
      <t>チャクシュ</t>
    </rPh>
    <rPh sb="181" eb="184">
      <t>シンビョウトウ</t>
    </rPh>
    <rPh sb="185" eb="187">
      <t>セイビ</t>
    </rPh>
    <rPh sb="188" eb="190">
      <t>チャクジツ</t>
    </rPh>
    <rPh sb="191" eb="192">
      <t>スス</t>
    </rPh>
    <phoneticPr fontId="21"/>
  </si>
  <si>
    <r>
      <t xml:space="preserve"> 平成26年度の救急・外来棟の開設に伴い、更新年度を迎えていた老朽機器等の更新が図られ、①有形固定資産減価償却率及び②器械備品減価償却率は、類似病院平均値を下回った。　　　　　　　　　</t>
    </r>
    <r>
      <rPr>
        <sz val="11"/>
        <color theme="0"/>
        <rFont val="ＭＳ ゴシック"/>
        <family val="3"/>
        <charset val="128"/>
      </rPr>
      <t>１</t>
    </r>
    <r>
      <rPr>
        <sz val="11"/>
        <rFont val="ＭＳ ゴシック"/>
        <family val="3"/>
        <charset val="128"/>
      </rPr>
      <t>また、③１床当たりの有形固定資産は、平成26年度に救急・外来棟の開設に伴い大きく上昇したが改善傾向にある。今後は、新病棟の整備に伴い医療機器等を導入する計画なので、適切な更新を進めていく。</t>
    </r>
    <rPh sb="21" eb="23">
      <t>コウシン</t>
    </rPh>
    <rPh sb="23" eb="25">
      <t>ネンド</t>
    </rPh>
    <rPh sb="26" eb="27">
      <t>ムカ</t>
    </rPh>
    <rPh sb="31" eb="33">
      <t>ロウキュウ</t>
    </rPh>
    <rPh sb="33" eb="35">
      <t>キキ</t>
    </rPh>
    <rPh sb="35" eb="36">
      <t>ナド</t>
    </rPh>
    <rPh sb="37" eb="39">
      <t>コウシン</t>
    </rPh>
    <rPh sb="40" eb="41">
      <t>ハカ</t>
    </rPh>
    <rPh sb="59" eb="61">
      <t>キカイ</t>
    </rPh>
    <rPh sb="111" eb="113">
      <t>ヘイセイ</t>
    </rPh>
    <rPh sb="115" eb="117">
      <t>ネンド</t>
    </rPh>
    <rPh sb="130" eb="131">
      <t>オオ</t>
    </rPh>
    <rPh sb="133" eb="135">
      <t>ジョウショウ</t>
    </rPh>
    <rPh sb="138" eb="140">
      <t>カイゼン</t>
    </rPh>
    <rPh sb="140" eb="142">
      <t>ケイコウ</t>
    </rPh>
    <rPh sb="146" eb="148">
      <t>コンゴ</t>
    </rPh>
    <rPh sb="169" eb="171">
      <t>ケイカク</t>
    </rPh>
    <rPh sb="175" eb="177">
      <t>テキセツ</t>
    </rPh>
    <rPh sb="178" eb="180">
      <t>コウシン</t>
    </rPh>
    <rPh sb="181" eb="182">
      <t>スス</t>
    </rPh>
    <phoneticPr fontId="21"/>
  </si>
  <si>
    <t>　①経常収支比率及び②医業収支比率は、過去5年間、類似病院平均値を下回っている。③累積欠損金比率の増加は、新病棟の改築中であり人員体制の強化に見合った増収が得られていない事が要因の１つであると考える。また、④病床利用率は、平成29年度には類似病院平均値を下回っているが、これは新病棟整備に伴う病棟改築工事による影響等が要因であると考える。救急搬送件数及び手術件数は増加しており、⑤入院患者1人1日当たり収益及び⑧材料費対医業収支比率は、類似病院平均値を上回っている。</t>
    <rPh sb="104" eb="106">
      <t>ビョウショウ</t>
    </rPh>
    <rPh sb="106" eb="109">
      <t>リヨウリツ</t>
    </rPh>
    <rPh sb="111" eb="113">
      <t>ヘイセイ</t>
    </rPh>
    <rPh sb="115" eb="117">
      <t>ネンド</t>
    </rPh>
    <rPh sb="127" eb="128">
      <t>シタ</t>
    </rPh>
    <rPh sb="138" eb="141">
      <t>シンビョウトウ</t>
    </rPh>
    <rPh sb="141" eb="143">
      <t>セイビ</t>
    </rPh>
    <rPh sb="144" eb="145">
      <t>トモナ</t>
    </rPh>
    <rPh sb="146" eb="148">
      <t>ビョウトウ</t>
    </rPh>
    <rPh sb="148" eb="150">
      <t>カイチク</t>
    </rPh>
    <rPh sb="150" eb="152">
      <t>コウジ</t>
    </rPh>
    <rPh sb="159" eb="161">
      <t>ヨウイン</t>
    </rPh>
    <rPh sb="165" eb="166">
      <t>カンガ</t>
    </rPh>
    <rPh sb="169" eb="171">
      <t>キュウキュウ</t>
    </rPh>
    <rPh sb="171" eb="173">
      <t>ハンソウ</t>
    </rPh>
    <rPh sb="173" eb="175">
      <t>ケンスウ</t>
    </rPh>
    <rPh sb="175" eb="176">
      <t>オヨ</t>
    </rPh>
    <rPh sb="177" eb="179">
      <t>シュジュツ</t>
    </rPh>
    <rPh sb="179" eb="181">
      <t>ケンスウ</t>
    </rPh>
    <rPh sb="182" eb="184">
      <t>ゾウカ</t>
    </rPh>
    <rPh sb="203" eb="204">
      <t>オヨ</t>
    </rPh>
    <rPh sb="206" eb="209">
      <t>ザイリョウヒ</t>
    </rPh>
    <rPh sb="226" eb="228">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</si>
</sst>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0"/>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83.9</c:v>
                </c:pt>
                <c:pt idx="1">
                  <c:v>80.900000000000006</c:v>
                </c:pt>
                <c:pt idx="2">
                  <c:v>79.3</c:v>
                </c:pt>
                <c:pt idx="3">
                  <c:v>77.5</c:v>
                </c:pt>
                <c:pt idx="4">
                  <c:v>73.099999999999994</c:v>
                </c:pt>
              </c:numCache>
            </c:numRef>
          </c:val>
          <c:extLst xmlns:c16r2="http://schemas.microsoft.com/office/drawing/2015/06/chart">
            <c:ext xmlns:c16="http://schemas.microsoft.com/office/drawing/2014/chart" uri="{C3380CC4-5D6E-409C-BE32-E72D297353CC}">
              <c16:uniqueId val="{00000000-DDFD-48C4-8B93-FF19A44E8717}"/>
            </c:ext>
          </c:extLst>
        </c:ser>
        <c:dLbls>
          <c:showLegendKey val="0"/>
          <c:showVal val="0"/>
          <c:showCatName val="0"/>
          <c:showSerName val="0"/>
          <c:showPercent val="0"/>
          <c:showBubbleSize val="0"/>
        </c:dLbls>
        <c:gapWidth val="150"/>
        <c:axId val="374501040"/>
        <c:axId val="37450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DDFD-48C4-8B93-FF19A44E8717}"/>
            </c:ext>
          </c:extLst>
        </c:ser>
        <c:dLbls>
          <c:showLegendKey val="0"/>
          <c:showVal val="0"/>
          <c:showCatName val="0"/>
          <c:showSerName val="0"/>
          <c:showPercent val="0"/>
          <c:showBubbleSize val="0"/>
        </c:dLbls>
        <c:marker val="1"/>
        <c:smooth val="0"/>
        <c:axId val="374501040"/>
        <c:axId val="374502216"/>
      </c:lineChart>
      <c:dateAx>
        <c:axId val="374501040"/>
        <c:scaling>
          <c:orientation val="minMax"/>
        </c:scaling>
        <c:delete val="1"/>
        <c:axPos val="b"/>
        <c:numFmt formatCode="ge" sourceLinked="1"/>
        <c:majorTickMark val="none"/>
        <c:minorTickMark val="none"/>
        <c:tickLblPos val="none"/>
        <c:crossAx val="374502216"/>
        <c:crosses val="autoZero"/>
        <c:auto val="1"/>
        <c:lblOffset val="100"/>
        <c:baseTimeUnit val="years"/>
      </c:dateAx>
      <c:valAx>
        <c:axId val="374502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50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9936</c:v>
                </c:pt>
                <c:pt idx="1">
                  <c:v>10113</c:v>
                </c:pt>
                <c:pt idx="2">
                  <c:v>10218</c:v>
                </c:pt>
                <c:pt idx="3">
                  <c:v>10113</c:v>
                </c:pt>
                <c:pt idx="4">
                  <c:v>11167</c:v>
                </c:pt>
              </c:numCache>
            </c:numRef>
          </c:val>
          <c:extLst xmlns:c16r2="http://schemas.microsoft.com/office/drawing/2015/06/chart">
            <c:ext xmlns:c16="http://schemas.microsoft.com/office/drawing/2014/chart" uri="{C3380CC4-5D6E-409C-BE32-E72D297353CC}">
              <c16:uniqueId val="{00000000-EE37-41AD-AD32-3819157C7DC5}"/>
            </c:ext>
          </c:extLst>
        </c:ser>
        <c:dLbls>
          <c:showLegendKey val="0"/>
          <c:showVal val="0"/>
          <c:showCatName val="0"/>
          <c:showSerName val="0"/>
          <c:showPercent val="0"/>
          <c:showBubbleSize val="0"/>
        </c:dLbls>
        <c:gapWidth val="150"/>
        <c:axId val="476099432"/>
        <c:axId val="47609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EE37-41AD-AD32-3819157C7DC5}"/>
            </c:ext>
          </c:extLst>
        </c:ser>
        <c:dLbls>
          <c:showLegendKey val="0"/>
          <c:showVal val="0"/>
          <c:showCatName val="0"/>
          <c:showSerName val="0"/>
          <c:showPercent val="0"/>
          <c:showBubbleSize val="0"/>
        </c:dLbls>
        <c:marker val="1"/>
        <c:smooth val="0"/>
        <c:axId val="476099432"/>
        <c:axId val="476099824"/>
      </c:lineChart>
      <c:dateAx>
        <c:axId val="476099432"/>
        <c:scaling>
          <c:orientation val="minMax"/>
        </c:scaling>
        <c:delete val="1"/>
        <c:axPos val="b"/>
        <c:numFmt formatCode="ge" sourceLinked="1"/>
        <c:majorTickMark val="none"/>
        <c:minorTickMark val="none"/>
        <c:tickLblPos val="none"/>
        <c:crossAx val="476099824"/>
        <c:crosses val="autoZero"/>
        <c:auto val="1"/>
        <c:lblOffset val="100"/>
        <c:baseTimeUnit val="years"/>
      </c:dateAx>
      <c:valAx>
        <c:axId val="476099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09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59007</c:v>
                </c:pt>
                <c:pt idx="1">
                  <c:v>60599</c:v>
                </c:pt>
                <c:pt idx="2">
                  <c:v>61528</c:v>
                </c:pt>
                <c:pt idx="3">
                  <c:v>61363</c:v>
                </c:pt>
                <c:pt idx="4">
                  <c:v>68779</c:v>
                </c:pt>
              </c:numCache>
            </c:numRef>
          </c:val>
          <c:extLst xmlns:c16r2="http://schemas.microsoft.com/office/drawing/2015/06/chart">
            <c:ext xmlns:c16="http://schemas.microsoft.com/office/drawing/2014/chart" uri="{C3380CC4-5D6E-409C-BE32-E72D297353CC}">
              <c16:uniqueId val="{00000000-2C36-4C1D-A1E2-81244874B725}"/>
            </c:ext>
          </c:extLst>
        </c:ser>
        <c:dLbls>
          <c:showLegendKey val="0"/>
          <c:showVal val="0"/>
          <c:showCatName val="0"/>
          <c:showSerName val="0"/>
          <c:showPercent val="0"/>
          <c:showBubbleSize val="0"/>
        </c:dLbls>
        <c:gapWidth val="150"/>
        <c:axId val="476100608"/>
        <c:axId val="47610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2C36-4C1D-A1E2-81244874B725}"/>
            </c:ext>
          </c:extLst>
        </c:ser>
        <c:dLbls>
          <c:showLegendKey val="0"/>
          <c:showVal val="0"/>
          <c:showCatName val="0"/>
          <c:showSerName val="0"/>
          <c:showPercent val="0"/>
          <c:showBubbleSize val="0"/>
        </c:dLbls>
        <c:marker val="1"/>
        <c:smooth val="0"/>
        <c:axId val="476100608"/>
        <c:axId val="476101000"/>
      </c:lineChart>
      <c:dateAx>
        <c:axId val="476100608"/>
        <c:scaling>
          <c:orientation val="minMax"/>
        </c:scaling>
        <c:delete val="1"/>
        <c:axPos val="b"/>
        <c:numFmt formatCode="ge" sourceLinked="1"/>
        <c:majorTickMark val="none"/>
        <c:minorTickMark val="none"/>
        <c:tickLblPos val="none"/>
        <c:crossAx val="476101000"/>
        <c:crosses val="autoZero"/>
        <c:auto val="1"/>
        <c:lblOffset val="100"/>
        <c:baseTimeUnit val="years"/>
      </c:dateAx>
      <c:valAx>
        <c:axId val="476101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10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50.4</c:v>
                </c:pt>
                <c:pt idx="1">
                  <c:v>22.1</c:v>
                </c:pt>
                <c:pt idx="2">
                  <c:v>27.6</c:v>
                </c:pt>
                <c:pt idx="3">
                  <c:v>39.200000000000003</c:v>
                </c:pt>
                <c:pt idx="4">
                  <c:v>47.4</c:v>
                </c:pt>
              </c:numCache>
            </c:numRef>
          </c:val>
          <c:extLst xmlns:c16r2="http://schemas.microsoft.com/office/drawing/2015/06/chart">
            <c:ext xmlns:c16="http://schemas.microsoft.com/office/drawing/2014/chart" uri="{C3380CC4-5D6E-409C-BE32-E72D297353CC}">
              <c16:uniqueId val="{00000000-BF04-47FB-9032-A031B8FE6C8C}"/>
            </c:ext>
          </c:extLst>
        </c:ser>
        <c:dLbls>
          <c:showLegendKey val="0"/>
          <c:showVal val="0"/>
          <c:showCatName val="0"/>
          <c:showSerName val="0"/>
          <c:showPercent val="0"/>
          <c:showBubbleSize val="0"/>
        </c:dLbls>
        <c:gapWidth val="150"/>
        <c:axId val="373996704"/>
        <c:axId val="37399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BF04-47FB-9032-A031B8FE6C8C}"/>
            </c:ext>
          </c:extLst>
        </c:ser>
        <c:dLbls>
          <c:showLegendKey val="0"/>
          <c:showVal val="0"/>
          <c:showCatName val="0"/>
          <c:showSerName val="0"/>
          <c:showPercent val="0"/>
          <c:showBubbleSize val="0"/>
        </c:dLbls>
        <c:marker val="1"/>
        <c:smooth val="0"/>
        <c:axId val="373996704"/>
        <c:axId val="373995136"/>
      </c:lineChart>
      <c:dateAx>
        <c:axId val="373996704"/>
        <c:scaling>
          <c:orientation val="minMax"/>
        </c:scaling>
        <c:delete val="1"/>
        <c:axPos val="b"/>
        <c:numFmt formatCode="ge" sourceLinked="1"/>
        <c:majorTickMark val="none"/>
        <c:minorTickMark val="none"/>
        <c:tickLblPos val="none"/>
        <c:crossAx val="373995136"/>
        <c:crosses val="autoZero"/>
        <c:auto val="1"/>
        <c:lblOffset val="100"/>
        <c:baseTimeUnit val="years"/>
      </c:dateAx>
      <c:valAx>
        <c:axId val="37399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9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92.5</c:v>
                </c:pt>
                <c:pt idx="1">
                  <c:v>90.1</c:v>
                </c:pt>
                <c:pt idx="2">
                  <c:v>85.8</c:v>
                </c:pt>
                <c:pt idx="3">
                  <c:v>82</c:v>
                </c:pt>
                <c:pt idx="4">
                  <c:v>82.8</c:v>
                </c:pt>
              </c:numCache>
            </c:numRef>
          </c:val>
          <c:extLst xmlns:c16r2="http://schemas.microsoft.com/office/drawing/2015/06/chart">
            <c:ext xmlns:c16="http://schemas.microsoft.com/office/drawing/2014/chart" uri="{C3380CC4-5D6E-409C-BE32-E72D297353CC}">
              <c16:uniqueId val="{00000000-916D-452D-ACE6-E9ED928BAE25}"/>
            </c:ext>
          </c:extLst>
        </c:ser>
        <c:dLbls>
          <c:showLegendKey val="0"/>
          <c:showVal val="0"/>
          <c:showCatName val="0"/>
          <c:showSerName val="0"/>
          <c:showPercent val="0"/>
          <c:showBubbleSize val="0"/>
        </c:dLbls>
        <c:gapWidth val="150"/>
        <c:axId val="373997880"/>
        <c:axId val="37399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916D-452D-ACE6-E9ED928BAE25}"/>
            </c:ext>
          </c:extLst>
        </c:ser>
        <c:dLbls>
          <c:showLegendKey val="0"/>
          <c:showVal val="0"/>
          <c:showCatName val="0"/>
          <c:showSerName val="0"/>
          <c:showPercent val="0"/>
          <c:showBubbleSize val="0"/>
        </c:dLbls>
        <c:marker val="1"/>
        <c:smooth val="0"/>
        <c:axId val="373997880"/>
        <c:axId val="373995920"/>
      </c:lineChart>
      <c:dateAx>
        <c:axId val="373997880"/>
        <c:scaling>
          <c:orientation val="minMax"/>
        </c:scaling>
        <c:delete val="1"/>
        <c:axPos val="b"/>
        <c:numFmt formatCode="ge" sourceLinked="1"/>
        <c:majorTickMark val="none"/>
        <c:minorTickMark val="none"/>
        <c:tickLblPos val="none"/>
        <c:crossAx val="373995920"/>
        <c:crosses val="autoZero"/>
        <c:auto val="1"/>
        <c:lblOffset val="100"/>
        <c:baseTimeUnit val="years"/>
      </c:dateAx>
      <c:valAx>
        <c:axId val="37399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99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98.5</c:v>
                </c:pt>
                <c:pt idx="1">
                  <c:v>96.7</c:v>
                </c:pt>
                <c:pt idx="2">
                  <c:v>94.7</c:v>
                </c:pt>
                <c:pt idx="3">
                  <c:v>91.3</c:v>
                </c:pt>
                <c:pt idx="4">
                  <c:v>92</c:v>
                </c:pt>
              </c:numCache>
            </c:numRef>
          </c:val>
          <c:extLst xmlns:c16r2="http://schemas.microsoft.com/office/drawing/2015/06/chart">
            <c:ext xmlns:c16="http://schemas.microsoft.com/office/drawing/2014/chart" uri="{C3380CC4-5D6E-409C-BE32-E72D297353CC}">
              <c16:uniqueId val="{00000000-2A00-4D60-A341-99179008A8C4}"/>
            </c:ext>
          </c:extLst>
        </c:ser>
        <c:dLbls>
          <c:showLegendKey val="0"/>
          <c:showVal val="0"/>
          <c:showCatName val="0"/>
          <c:showSerName val="0"/>
          <c:showPercent val="0"/>
          <c:showBubbleSize val="0"/>
        </c:dLbls>
        <c:gapWidth val="150"/>
        <c:axId val="478451584"/>
        <c:axId val="47845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2A00-4D60-A341-99179008A8C4}"/>
            </c:ext>
          </c:extLst>
        </c:ser>
        <c:dLbls>
          <c:showLegendKey val="0"/>
          <c:showVal val="0"/>
          <c:showCatName val="0"/>
          <c:showSerName val="0"/>
          <c:showPercent val="0"/>
          <c:showBubbleSize val="0"/>
        </c:dLbls>
        <c:marker val="1"/>
        <c:smooth val="0"/>
        <c:axId val="478451584"/>
        <c:axId val="478453152"/>
      </c:lineChart>
      <c:dateAx>
        <c:axId val="478451584"/>
        <c:scaling>
          <c:orientation val="minMax"/>
        </c:scaling>
        <c:delete val="1"/>
        <c:axPos val="b"/>
        <c:numFmt formatCode="ge" sourceLinked="1"/>
        <c:majorTickMark val="none"/>
        <c:minorTickMark val="none"/>
        <c:tickLblPos val="none"/>
        <c:crossAx val="478453152"/>
        <c:crosses val="autoZero"/>
        <c:auto val="1"/>
        <c:lblOffset val="100"/>
        <c:baseTimeUnit val="years"/>
      </c:dateAx>
      <c:valAx>
        <c:axId val="47845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845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64.400000000000006</c:v>
                </c:pt>
                <c:pt idx="1">
                  <c:v>44</c:v>
                </c:pt>
                <c:pt idx="2">
                  <c:v>45.3</c:v>
                </c:pt>
                <c:pt idx="3">
                  <c:v>46</c:v>
                </c:pt>
                <c:pt idx="4">
                  <c:v>50.9</c:v>
                </c:pt>
              </c:numCache>
            </c:numRef>
          </c:val>
          <c:extLst xmlns:c16r2="http://schemas.microsoft.com/office/drawing/2015/06/chart">
            <c:ext xmlns:c16="http://schemas.microsoft.com/office/drawing/2014/chart" uri="{C3380CC4-5D6E-409C-BE32-E72D297353CC}">
              <c16:uniqueId val="{00000000-C5F0-4319-8BDF-B31EDA8B630F}"/>
            </c:ext>
          </c:extLst>
        </c:ser>
        <c:dLbls>
          <c:showLegendKey val="0"/>
          <c:showVal val="0"/>
          <c:showCatName val="0"/>
          <c:showSerName val="0"/>
          <c:showPercent val="0"/>
          <c:showBubbleSize val="0"/>
        </c:dLbls>
        <c:gapWidth val="150"/>
        <c:axId val="478453936"/>
        <c:axId val="15796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C5F0-4319-8BDF-B31EDA8B630F}"/>
            </c:ext>
          </c:extLst>
        </c:ser>
        <c:dLbls>
          <c:showLegendKey val="0"/>
          <c:showVal val="0"/>
          <c:showCatName val="0"/>
          <c:showSerName val="0"/>
          <c:showPercent val="0"/>
          <c:showBubbleSize val="0"/>
        </c:dLbls>
        <c:marker val="1"/>
        <c:smooth val="0"/>
        <c:axId val="478453936"/>
        <c:axId val="157963600"/>
      </c:lineChart>
      <c:dateAx>
        <c:axId val="478453936"/>
        <c:scaling>
          <c:orientation val="minMax"/>
        </c:scaling>
        <c:delete val="1"/>
        <c:axPos val="b"/>
        <c:numFmt formatCode="ge" sourceLinked="1"/>
        <c:majorTickMark val="none"/>
        <c:minorTickMark val="none"/>
        <c:tickLblPos val="none"/>
        <c:crossAx val="157963600"/>
        <c:crosses val="autoZero"/>
        <c:auto val="1"/>
        <c:lblOffset val="100"/>
        <c:baseTimeUnit val="years"/>
      </c:dateAx>
      <c:valAx>
        <c:axId val="15796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45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77.8</c:v>
                </c:pt>
                <c:pt idx="1">
                  <c:v>52.5</c:v>
                </c:pt>
                <c:pt idx="2">
                  <c:v>48.9</c:v>
                </c:pt>
                <c:pt idx="3">
                  <c:v>54.7</c:v>
                </c:pt>
                <c:pt idx="4">
                  <c:v>64.099999999999994</c:v>
                </c:pt>
              </c:numCache>
            </c:numRef>
          </c:val>
          <c:extLst xmlns:c16r2="http://schemas.microsoft.com/office/drawing/2015/06/chart">
            <c:ext xmlns:c16="http://schemas.microsoft.com/office/drawing/2014/chart" uri="{C3380CC4-5D6E-409C-BE32-E72D297353CC}">
              <c16:uniqueId val="{00000000-7E57-40A7-81AD-47612FAC8439}"/>
            </c:ext>
          </c:extLst>
        </c:ser>
        <c:dLbls>
          <c:showLegendKey val="0"/>
          <c:showVal val="0"/>
          <c:showCatName val="0"/>
          <c:showSerName val="0"/>
          <c:showPercent val="0"/>
          <c:showBubbleSize val="0"/>
        </c:dLbls>
        <c:gapWidth val="150"/>
        <c:axId val="157960856"/>
        <c:axId val="10011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7E57-40A7-81AD-47612FAC8439}"/>
            </c:ext>
          </c:extLst>
        </c:ser>
        <c:dLbls>
          <c:showLegendKey val="0"/>
          <c:showVal val="0"/>
          <c:showCatName val="0"/>
          <c:showSerName val="0"/>
          <c:showPercent val="0"/>
          <c:showBubbleSize val="0"/>
        </c:dLbls>
        <c:marker val="1"/>
        <c:smooth val="0"/>
        <c:axId val="157960856"/>
        <c:axId val="100113608"/>
      </c:lineChart>
      <c:dateAx>
        <c:axId val="157960856"/>
        <c:scaling>
          <c:orientation val="minMax"/>
        </c:scaling>
        <c:delete val="1"/>
        <c:axPos val="b"/>
        <c:numFmt formatCode="ge" sourceLinked="1"/>
        <c:majorTickMark val="none"/>
        <c:minorTickMark val="none"/>
        <c:tickLblPos val="none"/>
        <c:crossAx val="100113608"/>
        <c:crosses val="autoZero"/>
        <c:auto val="1"/>
        <c:lblOffset val="100"/>
        <c:baseTimeUnit val="years"/>
      </c:dateAx>
      <c:valAx>
        <c:axId val="10011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96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35268841</c:v>
                </c:pt>
                <c:pt idx="1">
                  <c:v>54225560</c:v>
                </c:pt>
                <c:pt idx="2">
                  <c:v>50477064</c:v>
                </c:pt>
                <c:pt idx="3">
                  <c:v>48291470</c:v>
                </c:pt>
                <c:pt idx="4">
                  <c:v>48234675</c:v>
                </c:pt>
              </c:numCache>
            </c:numRef>
          </c:val>
          <c:extLst xmlns:c16r2="http://schemas.microsoft.com/office/drawing/2015/06/chart">
            <c:ext xmlns:c16="http://schemas.microsoft.com/office/drawing/2014/chart" uri="{C3380CC4-5D6E-409C-BE32-E72D297353CC}">
              <c16:uniqueId val="{00000000-5113-4BB2-B0CC-5423EA25E462}"/>
            </c:ext>
          </c:extLst>
        </c:ser>
        <c:dLbls>
          <c:showLegendKey val="0"/>
          <c:showVal val="0"/>
          <c:showCatName val="0"/>
          <c:showSerName val="0"/>
          <c:showPercent val="0"/>
          <c:showBubbleSize val="0"/>
        </c:dLbls>
        <c:gapWidth val="150"/>
        <c:axId val="375065008"/>
        <c:axId val="37506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5113-4BB2-B0CC-5423EA25E462}"/>
            </c:ext>
          </c:extLst>
        </c:ser>
        <c:dLbls>
          <c:showLegendKey val="0"/>
          <c:showVal val="0"/>
          <c:showCatName val="0"/>
          <c:showSerName val="0"/>
          <c:showPercent val="0"/>
          <c:showBubbleSize val="0"/>
        </c:dLbls>
        <c:marker val="1"/>
        <c:smooth val="0"/>
        <c:axId val="375065008"/>
        <c:axId val="375066576"/>
      </c:lineChart>
      <c:dateAx>
        <c:axId val="375065008"/>
        <c:scaling>
          <c:orientation val="minMax"/>
        </c:scaling>
        <c:delete val="1"/>
        <c:axPos val="b"/>
        <c:numFmt formatCode="ge" sourceLinked="1"/>
        <c:majorTickMark val="none"/>
        <c:minorTickMark val="none"/>
        <c:tickLblPos val="none"/>
        <c:crossAx val="375066576"/>
        <c:crosses val="autoZero"/>
        <c:auto val="1"/>
        <c:lblOffset val="100"/>
        <c:baseTimeUnit val="years"/>
      </c:dateAx>
      <c:valAx>
        <c:axId val="375066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06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32.200000000000003</c:v>
                </c:pt>
                <c:pt idx="1">
                  <c:v>29.9</c:v>
                </c:pt>
                <c:pt idx="2">
                  <c:v>29.3</c:v>
                </c:pt>
                <c:pt idx="3">
                  <c:v>27.3</c:v>
                </c:pt>
                <c:pt idx="4">
                  <c:v>28.9</c:v>
                </c:pt>
              </c:numCache>
            </c:numRef>
          </c:val>
          <c:extLst xmlns:c16r2="http://schemas.microsoft.com/office/drawing/2015/06/chart">
            <c:ext xmlns:c16="http://schemas.microsoft.com/office/drawing/2014/chart" uri="{C3380CC4-5D6E-409C-BE32-E72D297353CC}">
              <c16:uniqueId val="{00000000-B1D4-4F68-8E3A-A86518F97C13}"/>
            </c:ext>
          </c:extLst>
        </c:ser>
        <c:dLbls>
          <c:showLegendKey val="0"/>
          <c:showVal val="0"/>
          <c:showCatName val="0"/>
          <c:showSerName val="0"/>
          <c:showPercent val="0"/>
          <c:showBubbleSize val="0"/>
        </c:dLbls>
        <c:gapWidth val="150"/>
        <c:axId val="230039976"/>
        <c:axId val="22902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B1D4-4F68-8E3A-A86518F97C13}"/>
            </c:ext>
          </c:extLst>
        </c:ser>
        <c:dLbls>
          <c:showLegendKey val="0"/>
          <c:showVal val="0"/>
          <c:showCatName val="0"/>
          <c:showSerName val="0"/>
          <c:showPercent val="0"/>
          <c:showBubbleSize val="0"/>
        </c:dLbls>
        <c:marker val="1"/>
        <c:smooth val="0"/>
        <c:axId val="230039976"/>
        <c:axId val="229025552"/>
      </c:lineChart>
      <c:dateAx>
        <c:axId val="230039976"/>
        <c:scaling>
          <c:orientation val="minMax"/>
        </c:scaling>
        <c:delete val="1"/>
        <c:axPos val="b"/>
        <c:numFmt formatCode="ge" sourceLinked="1"/>
        <c:majorTickMark val="none"/>
        <c:minorTickMark val="none"/>
        <c:tickLblPos val="none"/>
        <c:crossAx val="229025552"/>
        <c:crosses val="autoZero"/>
        <c:auto val="1"/>
        <c:lblOffset val="100"/>
        <c:baseTimeUnit val="years"/>
      </c:dateAx>
      <c:valAx>
        <c:axId val="22902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03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56.3</c:v>
                </c:pt>
                <c:pt idx="1">
                  <c:v>60.3</c:v>
                </c:pt>
                <c:pt idx="2">
                  <c:v>58.2</c:v>
                </c:pt>
                <c:pt idx="3">
                  <c:v>63.7</c:v>
                </c:pt>
                <c:pt idx="4">
                  <c:v>61.7</c:v>
                </c:pt>
              </c:numCache>
            </c:numRef>
          </c:val>
          <c:extLst xmlns:c16r2="http://schemas.microsoft.com/office/drawing/2015/06/chart">
            <c:ext xmlns:c16="http://schemas.microsoft.com/office/drawing/2014/chart" uri="{C3380CC4-5D6E-409C-BE32-E72D297353CC}">
              <c16:uniqueId val="{00000000-5B25-47BB-8AB7-9AC977022B36}"/>
            </c:ext>
          </c:extLst>
        </c:ser>
        <c:dLbls>
          <c:showLegendKey val="0"/>
          <c:showVal val="0"/>
          <c:showCatName val="0"/>
          <c:showSerName val="0"/>
          <c:showPercent val="0"/>
          <c:showBubbleSize val="0"/>
        </c:dLbls>
        <c:gapWidth val="150"/>
        <c:axId val="157961640"/>
        <c:axId val="47609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5B25-47BB-8AB7-9AC977022B36}"/>
            </c:ext>
          </c:extLst>
        </c:ser>
        <c:dLbls>
          <c:showLegendKey val="0"/>
          <c:showVal val="0"/>
          <c:showCatName val="0"/>
          <c:showSerName val="0"/>
          <c:showPercent val="0"/>
          <c:showBubbleSize val="0"/>
        </c:dLbls>
        <c:marker val="1"/>
        <c:smooth val="0"/>
        <c:axId val="157961640"/>
        <c:axId val="476098648"/>
      </c:lineChart>
      <c:dateAx>
        <c:axId val="157961640"/>
        <c:scaling>
          <c:orientation val="minMax"/>
        </c:scaling>
        <c:delete val="1"/>
        <c:axPos val="b"/>
        <c:numFmt formatCode="ge" sourceLinked="1"/>
        <c:majorTickMark val="none"/>
        <c:minorTickMark val="none"/>
        <c:tickLblPos val="none"/>
        <c:crossAx val="476098648"/>
        <c:crosses val="autoZero"/>
        <c:auto val="1"/>
        <c:lblOffset val="100"/>
        <c:baseTimeUnit val="years"/>
      </c:dateAx>
      <c:valAx>
        <c:axId val="476098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961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9" sqref="B9:AT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愛知県名古屋市　東部医療センター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488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10</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498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2288240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39361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488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488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155</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98.5</v>
      </c>
      <c r="Q33" s="119"/>
      <c r="R33" s="119"/>
      <c r="S33" s="119"/>
      <c r="T33" s="119"/>
      <c r="U33" s="119"/>
      <c r="V33" s="119"/>
      <c r="W33" s="119"/>
      <c r="X33" s="119"/>
      <c r="Y33" s="119"/>
      <c r="Z33" s="119"/>
      <c r="AA33" s="119"/>
      <c r="AB33" s="119"/>
      <c r="AC33" s="119"/>
      <c r="AD33" s="120"/>
      <c r="AE33" s="118">
        <f>データ!AI7</f>
        <v>96.7</v>
      </c>
      <c r="AF33" s="119"/>
      <c r="AG33" s="119"/>
      <c r="AH33" s="119"/>
      <c r="AI33" s="119"/>
      <c r="AJ33" s="119"/>
      <c r="AK33" s="119"/>
      <c r="AL33" s="119"/>
      <c r="AM33" s="119"/>
      <c r="AN33" s="119"/>
      <c r="AO33" s="119"/>
      <c r="AP33" s="119"/>
      <c r="AQ33" s="119"/>
      <c r="AR33" s="119"/>
      <c r="AS33" s="120"/>
      <c r="AT33" s="118">
        <f>データ!AJ7</f>
        <v>94.7</v>
      </c>
      <c r="AU33" s="119"/>
      <c r="AV33" s="119"/>
      <c r="AW33" s="119"/>
      <c r="AX33" s="119"/>
      <c r="AY33" s="119"/>
      <c r="AZ33" s="119"/>
      <c r="BA33" s="119"/>
      <c r="BB33" s="119"/>
      <c r="BC33" s="119"/>
      <c r="BD33" s="119"/>
      <c r="BE33" s="119"/>
      <c r="BF33" s="119"/>
      <c r="BG33" s="119"/>
      <c r="BH33" s="120"/>
      <c r="BI33" s="118">
        <f>データ!AK7</f>
        <v>91.3</v>
      </c>
      <c r="BJ33" s="119"/>
      <c r="BK33" s="119"/>
      <c r="BL33" s="119"/>
      <c r="BM33" s="119"/>
      <c r="BN33" s="119"/>
      <c r="BO33" s="119"/>
      <c r="BP33" s="119"/>
      <c r="BQ33" s="119"/>
      <c r="BR33" s="119"/>
      <c r="BS33" s="119"/>
      <c r="BT33" s="119"/>
      <c r="BU33" s="119"/>
      <c r="BV33" s="119"/>
      <c r="BW33" s="120"/>
      <c r="BX33" s="118">
        <f>データ!AL7</f>
        <v>92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92.5</v>
      </c>
      <c r="DE33" s="119"/>
      <c r="DF33" s="119"/>
      <c r="DG33" s="119"/>
      <c r="DH33" s="119"/>
      <c r="DI33" s="119"/>
      <c r="DJ33" s="119"/>
      <c r="DK33" s="119"/>
      <c r="DL33" s="119"/>
      <c r="DM33" s="119"/>
      <c r="DN33" s="119"/>
      <c r="DO33" s="119"/>
      <c r="DP33" s="119"/>
      <c r="DQ33" s="119"/>
      <c r="DR33" s="120"/>
      <c r="DS33" s="118">
        <f>データ!AT7</f>
        <v>90.1</v>
      </c>
      <c r="DT33" s="119"/>
      <c r="DU33" s="119"/>
      <c r="DV33" s="119"/>
      <c r="DW33" s="119"/>
      <c r="DX33" s="119"/>
      <c r="DY33" s="119"/>
      <c r="DZ33" s="119"/>
      <c r="EA33" s="119"/>
      <c r="EB33" s="119"/>
      <c r="EC33" s="119"/>
      <c r="ED33" s="119"/>
      <c r="EE33" s="119"/>
      <c r="EF33" s="119"/>
      <c r="EG33" s="120"/>
      <c r="EH33" s="118">
        <f>データ!AU7</f>
        <v>85.8</v>
      </c>
      <c r="EI33" s="119"/>
      <c r="EJ33" s="119"/>
      <c r="EK33" s="119"/>
      <c r="EL33" s="119"/>
      <c r="EM33" s="119"/>
      <c r="EN33" s="119"/>
      <c r="EO33" s="119"/>
      <c r="EP33" s="119"/>
      <c r="EQ33" s="119"/>
      <c r="ER33" s="119"/>
      <c r="ES33" s="119"/>
      <c r="ET33" s="119"/>
      <c r="EU33" s="119"/>
      <c r="EV33" s="120"/>
      <c r="EW33" s="118">
        <f>データ!AV7</f>
        <v>82</v>
      </c>
      <c r="EX33" s="119"/>
      <c r="EY33" s="119"/>
      <c r="EZ33" s="119"/>
      <c r="FA33" s="119"/>
      <c r="FB33" s="119"/>
      <c r="FC33" s="119"/>
      <c r="FD33" s="119"/>
      <c r="FE33" s="119"/>
      <c r="FF33" s="119"/>
      <c r="FG33" s="119"/>
      <c r="FH33" s="119"/>
      <c r="FI33" s="119"/>
      <c r="FJ33" s="119"/>
      <c r="FK33" s="120"/>
      <c r="FL33" s="118">
        <f>データ!AW7</f>
        <v>82.8</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50.4</v>
      </c>
      <c r="GS33" s="119"/>
      <c r="GT33" s="119"/>
      <c r="GU33" s="119"/>
      <c r="GV33" s="119"/>
      <c r="GW33" s="119"/>
      <c r="GX33" s="119"/>
      <c r="GY33" s="119"/>
      <c r="GZ33" s="119"/>
      <c r="HA33" s="119"/>
      <c r="HB33" s="119"/>
      <c r="HC33" s="119"/>
      <c r="HD33" s="119"/>
      <c r="HE33" s="119"/>
      <c r="HF33" s="120"/>
      <c r="HG33" s="118">
        <f>データ!BE7</f>
        <v>22.1</v>
      </c>
      <c r="HH33" s="119"/>
      <c r="HI33" s="119"/>
      <c r="HJ33" s="119"/>
      <c r="HK33" s="119"/>
      <c r="HL33" s="119"/>
      <c r="HM33" s="119"/>
      <c r="HN33" s="119"/>
      <c r="HO33" s="119"/>
      <c r="HP33" s="119"/>
      <c r="HQ33" s="119"/>
      <c r="HR33" s="119"/>
      <c r="HS33" s="119"/>
      <c r="HT33" s="119"/>
      <c r="HU33" s="120"/>
      <c r="HV33" s="118">
        <f>データ!BF7</f>
        <v>27.6</v>
      </c>
      <c r="HW33" s="119"/>
      <c r="HX33" s="119"/>
      <c r="HY33" s="119"/>
      <c r="HZ33" s="119"/>
      <c r="IA33" s="119"/>
      <c r="IB33" s="119"/>
      <c r="IC33" s="119"/>
      <c r="ID33" s="119"/>
      <c r="IE33" s="119"/>
      <c r="IF33" s="119"/>
      <c r="IG33" s="119"/>
      <c r="IH33" s="119"/>
      <c r="II33" s="119"/>
      <c r="IJ33" s="120"/>
      <c r="IK33" s="118">
        <f>データ!BG7</f>
        <v>39.200000000000003</v>
      </c>
      <c r="IL33" s="119"/>
      <c r="IM33" s="119"/>
      <c r="IN33" s="119"/>
      <c r="IO33" s="119"/>
      <c r="IP33" s="119"/>
      <c r="IQ33" s="119"/>
      <c r="IR33" s="119"/>
      <c r="IS33" s="119"/>
      <c r="IT33" s="119"/>
      <c r="IU33" s="119"/>
      <c r="IV33" s="119"/>
      <c r="IW33" s="119"/>
      <c r="IX33" s="119"/>
      <c r="IY33" s="120"/>
      <c r="IZ33" s="118">
        <f>データ!BH7</f>
        <v>47.4</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83.9</v>
      </c>
      <c r="KG33" s="119"/>
      <c r="KH33" s="119"/>
      <c r="KI33" s="119"/>
      <c r="KJ33" s="119"/>
      <c r="KK33" s="119"/>
      <c r="KL33" s="119"/>
      <c r="KM33" s="119"/>
      <c r="KN33" s="119"/>
      <c r="KO33" s="119"/>
      <c r="KP33" s="119"/>
      <c r="KQ33" s="119"/>
      <c r="KR33" s="119"/>
      <c r="KS33" s="119"/>
      <c r="KT33" s="120"/>
      <c r="KU33" s="118">
        <f>データ!BP7</f>
        <v>80.900000000000006</v>
      </c>
      <c r="KV33" s="119"/>
      <c r="KW33" s="119"/>
      <c r="KX33" s="119"/>
      <c r="KY33" s="119"/>
      <c r="KZ33" s="119"/>
      <c r="LA33" s="119"/>
      <c r="LB33" s="119"/>
      <c r="LC33" s="119"/>
      <c r="LD33" s="119"/>
      <c r="LE33" s="119"/>
      <c r="LF33" s="119"/>
      <c r="LG33" s="119"/>
      <c r="LH33" s="119"/>
      <c r="LI33" s="120"/>
      <c r="LJ33" s="118">
        <f>データ!BQ7</f>
        <v>79.3</v>
      </c>
      <c r="LK33" s="119"/>
      <c r="LL33" s="119"/>
      <c r="LM33" s="119"/>
      <c r="LN33" s="119"/>
      <c r="LO33" s="119"/>
      <c r="LP33" s="119"/>
      <c r="LQ33" s="119"/>
      <c r="LR33" s="119"/>
      <c r="LS33" s="119"/>
      <c r="LT33" s="119"/>
      <c r="LU33" s="119"/>
      <c r="LV33" s="119"/>
      <c r="LW33" s="119"/>
      <c r="LX33" s="120"/>
      <c r="LY33" s="118">
        <f>データ!BR7</f>
        <v>77.5</v>
      </c>
      <c r="LZ33" s="119"/>
      <c r="MA33" s="119"/>
      <c r="MB33" s="119"/>
      <c r="MC33" s="119"/>
      <c r="MD33" s="119"/>
      <c r="ME33" s="119"/>
      <c r="MF33" s="119"/>
      <c r="MG33" s="119"/>
      <c r="MH33" s="119"/>
      <c r="MI33" s="119"/>
      <c r="MJ33" s="119"/>
      <c r="MK33" s="119"/>
      <c r="ML33" s="119"/>
      <c r="MM33" s="120"/>
      <c r="MN33" s="118">
        <f>データ!BS7</f>
        <v>73.099999999999994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100.4</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95.4</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52.1</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76</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6" t="s">
        <v>154</v>
      </c>
      <c r="NK49" s="127"/>
      <c r="NL49" s="127"/>
      <c r="NM49" s="127"/>
      <c r="NN49" s="127"/>
      <c r="NO49" s="127"/>
      <c r="NP49" s="127"/>
      <c r="NQ49" s="127"/>
      <c r="NR49" s="127"/>
      <c r="NS49" s="127"/>
      <c r="NT49" s="127"/>
      <c r="NU49" s="127"/>
      <c r="NV49" s="127"/>
      <c r="NW49" s="127"/>
      <c r="NX49" s="128"/>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6"/>
      <c r="NK50" s="127"/>
      <c r="NL50" s="127"/>
      <c r="NM50" s="127"/>
      <c r="NN50" s="127"/>
      <c r="NO50" s="127"/>
      <c r="NP50" s="127"/>
      <c r="NQ50" s="127"/>
      <c r="NR50" s="127"/>
      <c r="NS50" s="127"/>
      <c r="NT50" s="127"/>
      <c r="NU50" s="127"/>
      <c r="NV50" s="127"/>
      <c r="NW50" s="127"/>
      <c r="NX50" s="128"/>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6"/>
      <c r="NK51" s="127"/>
      <c r="NL51" s="127"/>
      <c r="NM51" s="127"/>
      <c r="NN51" s="127"/>
      <c r="NO51" s="127"/>
      <c r="NP51" s="127"/>
      <c r="NQ51" s="127"/>
      <c r="NR51" s="127"/>
      <c r="NS51" s="127"/>
      <c r="NT51" s="127"/>
      <c r="NU51" s="127"/>
      <c r="NV51" s="127"/>
      <c r="NW51" s="127"/>
      <c r="NX51" s="128"/>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6"/>
      <c r="NK52" s="127"/>
      <c r="NL52" s="127"/>
      <c r="NM52" s="127"/>
      <c r="NN52" s="127"/>
      <c r="NO52" s="127"/>
      <c r="NP52" s="127"/>
      <c r="NQ52" s="127"/>
      <c r="NR52" s="127"/>
      <c r="NS52" s="127"/>
      <c r="NT52" s="127"/>
      <c r="NU52" s="127"/>
      <c r="NV52" s="127"/>
      <c r="NW52" s="127"/>
      <c r="NX52" s="128"/>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26"/>
      <c r="NK54" s="127"/>
      <c r="NL54" s="127"/>
      <c r="NM54" s="127"/>
      <c r="NN54" s="127"/>
      <c r="NO54" s="127"/>
      <c r="NP54" s="127"/>
      <c r="NQ54" s="127"/>
      <c r="NR54" s="127"/>
      <c r="NS54" s="127"/>
      <c r="NT54" s="127"/>
      <c r="NU54" s="127"/>
      <c r="NV54" s="127"/>
      <c r="NW54" s="127"/>
      <c r="NX54" s="128"/>
    </row>
    <row r="55" spans="1:388" ht="13.5" customHeight="1">
      <c r="A55" s="2"/>
      <c r="B55" s="25"/>
      <c r="C55" s="5"/>
      <c r="D55" s="5"/>
      <c r="E55" s="5"/>
      <c r="F55" s="5"/>
      <c r="G55" s="121" t="s">
        <v>37</v>
      </c>
      <c r="H55" s="121"/>
      <c r="I55" s="121"/>
      <c r="J55" s="121"/>
      <c r="K55" s="121"/>
      <c r="L55" s="121"/>
      <c r="M55" s="121"/>
      <c r="N55" s="121"/>
      <c r="O55" s="121"/>
      <c r="P55" s="122">
        <f>データ!BZ7</f>
        <v>59007</v>
      </c>
      <c r="Q55" s="123"/>
      <c r="R55" s="123"/>
      <c r="S55" s="123"/>
      <c r="T55" s="123"/>
      <c r="U55" s="123"/>
      <c r="V55" s="123"/>
      <c r="W55" s="123"/>
      <c r="X55" s="123"/>
      <c r="Y55" s="123"/>
      <c r="Z55" s="123"/>
      <c r="AA55" s="123"/>
      <c r="AB55" s="123"/>
      <c r="AC55" s="123"/>
      <c r="AD55" s="124"/>
      <c r="AE55" s="122">
        <f>データ!CA7</f>
        <v>60599</v>
      </c>
      <c r="AF55" s="123"/>
      <c r="AG55" s="123"/>
      <c r="AH55" s="123"/>
      <c r="AI55" s="123"/>
      <c r="AJ55" s="123"/>
      <c r="AK55" s="123"/>
      <c r="AL55" s="123"/>
      <c r="AM55" s="123"/>
      <c r="AN55" s="123"/>
      <c r="AO55" s="123"/>
      <c r="AP55" s="123"/>
      <c r="AQ55" s="123"/>
      <c r="AR55" s="123"/>
      <c r="AS55" s="124"/>
      <c r="AT55" s="122">
        <f>データ!CB7</f>
        <v>61528</v>
      </c>
      <c r="AU55" s="123"/>
      <c r="AV55" s="123"/>
      <c r="AW55" s="123"/>
      <c r="AX55" s="123"/>
      <c r="AY55" s="123"/>
      <c r="AZ55" s="123"/>
      <c r="BA55" s="123"/>
      <c r="BB55" s="123"/>
      <c r="BC55" s="123"/>
      <c r="BD55" s="123"/>
      <c r="BE55" s="123"/>
      <c r="BF55" s="123"/>
      <c r="BG55" s="123"/>
      <c r="BH55" s="124"/>
      <c r="BI55" s="122">
        <f>データ!CC7</f>
        <v>61363</v>
      </c>
      <c r="BJ55" s="123"/>
      <c r="BK55" s="123"/>
      <c r="BL55" s="123"/>
      <c r="BM55" s="123"/>
      <c r="BN55" s="123"/>
      <c r="BO55" s="123"/>
      <c r="BP55" s="123"/>
      <c r="BQ55" s="123"/>
      <c r="BR55" s="123"/>
      <c r="BS55" s="123"/>
      <c r="BT55" s="123"/>
      <c r="BU55" s="123"/>
      <c r="BV55" s="123"/>
      <c r="BW55" s="124"/>
      <c r="BX55" s="122">
        <f>データ!CD7</f>
        <v>68779</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9936</v>
      </c>
      <c r="DE55" s="123"/>
      <c r="DF55" s="123"/>
      <c r="DG55" s="123"/>
      <c r="DH55" s="123"/>
      <c r="DI55" s="123"/>
      <c r="DJ55" s="123"/>
      <c r="DK55" s="123"/>
      <c r="DL55" s="123"/>
      <c r="DM55" s="123"/>
      <c r="DN55" s="123"/>
      <c r="DO55" s="123"/>
      <c r="DP55" s="123"/>
      <c r="DQ55" s="123"/>
      <c r="DR55" s="124"/>
      <c r="DS55" s="122">
        <f>データ!CL7</f>
        <v>10113</v>
      </c>
      <c r="DT55" s="123"/>
      <c r="DU55" s="123"/>
      <c r="DV55" s="123"/>
      <c r="DW55" s="123"/>
      <c r="DX55" s="123"/>
      <c r="DY55" s="123"/>
      <c r="DZ55" s="123"/>
      <c r="EA55" s="123"/>
      <c r="EB55" s="123"/>
      <c r="EC55" s="123"/>
      <c r="ED55" s="123"/>
      <c r="EE55" s="123"/>
      <c r="EF55" s="123"/>
      <c r="EG55" s="124"/>
      <c r="EH55" s="122">
        <f>データ!CM7</f>
        <v>10218</v>
      </c>
      <c r="EI55" s="123"/>
      <c r="EJ55" s="123"/>
      <c r="EK55" s="123"/>
      <c r="EL55" s="123"/>
      <c r="EM55" s="123"/>
      <c r="EN55" s="123"/>
      <c r="EO55" s="123"/>
      <c r="EP55" s="123"/>
      <c r="EQ55" s="123"/>
      <c r="ER55" s="123"/>
      <c r="ES55" s="123"/>
      <c r="ET55" s="123"/>
      <c r="EU55" s="123"/>
      <c r="EV55" s="124"/>
      <c r="EW55" s="122">
        <f>データ!CN7</f>
        <v>10113</v>
      </c>
      <c r="EX55" s="123"/>
      <c r="EY55" s="123"/>
      <c r="EZ55" s="123"/>
      <c r="FA55" s="123"/>
      <c r="FB55" s="123"/>
      <c r="FC55" s="123"/>
      <c r="FD55" s="123"/>
      <c r="FE55" s="123"/>
      <c r="FF55" s="123"/>
      <c r="FG55" s="123"/>
      <c r="FH55" s="123"/>
      <c r="FI55" s="123"/>
      <c r="FJ55" s="123"/>
      <c r="FK55" s="124"/>
      <c r="FL55" s="122">
        <f>データ!CO7</f>
        <v>11167</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56.3</v>
      </c>
      <c r="GS55" s="119"/>
      <c r="GT55" s="119"/>
      <c r="GU55" s="119"/>
      <c r="GV55" s="119"/>
      <c r="GW55" s="119"/>
      <c r="GX55" s="119"/>
      <c r="GY55" s="119"/>
      <c r="GZ55" s="119"/>
      <c r="HA55" s="119"/>
      <c r="HB55" s="119"/>
      <c r="HC55" s="119"/>
      <c r="HD55" s="119"/>
      <c r="HE55" s="119"/>
      <c r="HF55" s="120"/>
      <c r="HG55" s="118">
        <f>データ!CW7</f>
        <v>60.3</v>
      </c>
      <c r="HH55" s="119"/>
      <c r="HI55" s="119"/>
      <c r="HJ55" s="119"/>
      <c r="HK55" s="119"/>
      <c r="HL55" s="119"/>
      <c r="HM55" s="119"/>
      <c r="HN55" s="119"/>
      <c r="HO55" s="119"/>
      <c r="HP55" s="119"/>
      <c r="HQ55" s="119"/>
      <c r="HR55" s="119"/>
      <c r="HS55" s="119"/>
      <c r="HT55" s="119"/>
      <c r="HU55" s="120"/>
      <c r="HV55" s="118">
        <f>データ!CX7</f>
        <v>58.2</v>
      </c>
      <c r="HW55" s="119"/>
      <c r="HX55" s="119"/>
      <c r="HY55" s="119"/>
      <c r="HZ55" s="119"/>
      <c r="IA55" s="119"/>
      <c r="IB55" s="119"/>
      <c r="IC55" s="119"/>
      <c r="ID55" s="119"/>
      <c r="IE55" s="119"/>
      <c r="IF55" s="119"/>
      <c r="IG55" s="119"/>
      <c r="IH55" s="119"/>
      <c r="II55" s="119"/>
      <c r="IJ55" s="120"/>
      <c r="IK55" s="118">
        <f>データ!CY7</f>
        <v>63.7</v>
      </c>
      <c r="IL55" s="119"/>
      <c r="IM55" s="119"/>
      <c r="IN55" s="119"/>
      <c r="IO55" s="119"/>
      <c r="IP55" s="119"/>
      <c r="IQ55" s="119"/>
      <c r="IR55" s="119"/>
      <c r="IS55" s="119"/>
      <c r="IT55" s="119"/>
      <c r="IU55" s="119"/>
      <c r="IV55" s="119"/>
      <c r="IW55" s="119"/>
      <c r="IX55" s="119"/>
      <c r="IY55" s="120"/>
      <c r="IZ55" s="118">
        <f>データ!CZ7</f>
        <v>61.7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32.200000000000003</v>
      </c>
      <c r="KG55" s="119"/>
      <c r="KH55" s="119"/>
      <c r="KI55" s="119"/>
      <c r="KJ55" s="119"/>
      <c r="KK55" s="119"/>
      <c r="KL55" s="119"/>
      <c r="KM55" s="119"/>
      <c r="KN55" s="119"/>
      <c r="KO55" s="119"/>
      <c r="KP55" s="119"/>
      <c r="KQ55" s="119"/>
      <c r="KR55" s="119"/>
      <c r="KS55" s="119"/>
      <c r="KT55" s="120"/>
      <c r="KU55" s="118">
        <f>データ!DH7</f>
        <v>29.9</v>
      </c>
      <c r="KV55" s="119"/>
      <c r="KW55" s="119"/>
      <c r="KX55" s="119"/>
      <c r="KY55" s="119"/>
      <c r="KZ55" s="119"/>
      <c r="LA55" s="119"/>
      <c r="LB55" s="119"/>
      <c r="LC55" s="119"/>
      <c r="LD55" s="119"/>
      <c r="LE55" s="119"/>
      <c r="LF55" s="119"/>
      <c r="LG55" s="119"/>
      <c r="LH55" s="119"/>
      <c r="LI55" s="120"/>
      <c r="LJ55" s="118">
        <f>データ!DI7</f>
        <v>29.3</v>
      </c>
      <c r="LK55" s="119"/>
      <c r="LL55" s="119"/>
      <c r="LM55" s="119"/>
      <c r="LN55" s="119"/>
      <c r="LO55" s="119"/>
      <c r="LP55" s="119"/>
      <c r="LQ55" s="119"/>
      <c r="LR55" s="119"/>
      <c r="LS55" s="119"/>
      <c r="LT55" s="119"/>
      <c r="LU55" s="119"/>
      <c r="LV55" s="119"/>
      <c r="LW55" s="119"/>
      <c r="LX55" s="120"/>
      <c r="LY55" s="118">
        <f>データ!DJ7</f>
        <v>27.3</v>
      </c>
      <c r="LZ55" s="119"/>
      <c r="MA55" s="119"/>
      <c r="MB55" s="119"/>
      <c r="MC55" s="119"/>
      <c r="MD55" s="119"/>
      <c r="ME55" s="119"/>
      <c r="MF55" s="119"/>
      <c r="MG55" s="119"/>
      <c r="MH55" s="119"/>
      <c r="MI55" s="119"/>
      <c r="MJ55" s="119"/>
      <c r="MK55" s="119"/>
      <c r="ML55" s="119"/>
      <c r="MM55" s="120"/>
      <c r="MN55" s="118">
        <f>データ!DK7</f>
        <v>28.9</v>
      </c>
      <c r="MO55" s="119"/>
      <c r="MP55" s="119"/>
      <c r="MQ55" s="119"/>
      <c r="MR55" s="119"/>
      <c r="MS55" s="119"/>
      <c r="MT55" s="119"/>
      <c r="MU55" s="119"/>
      <c r="MV55" s="119"/>
      <c r="MW55" s="119"/>
      <c r="MX55" s="119"/>
      <c r="MY55" s="119"/>
      <c r="MZ55" s="119"/>
      <c r="NA55" s="119"/>
      <c r="NB55" s="120"/>
      <c r="NC55" s="5"/>
      <c r="ND55" s="5"/>
      <c r="NE55" s="5"/>
      <c r="NF55" s="5"/>
      <c r="NG55" s="5"/>
      <c r="NH55" s="27"/>
      <c r="NI55" s="2"/>
      <c r="NJ55" s="126"/>
      <c r="NK55" s="127"/>
      <c r="NL55" s="127"/>
      <c r="NM55" s="127"/>
      <c r="NN55" s="127"/>
      <c r="NO55" s="127"/>
      <c r="NP55" s="127"/>
      <c r="NQ55" s="127"/>
      <c r="NR55" s="127"/>
      <c r="NS55" s="127"/>
      <c r="NT55" s="127"/>
      <c r="NU55" s="127"/>
      <c r="NV55" s="127"/>
      <c r="NW55" s="127"/>
      <c r="NX55" s="128"/>
    </row>
    <row r="56" spans="1:388" ht="13.5" customHeight="1">
      <c r="A56" s="2"/>
      <c r="B56" s="25"/>
      <c r="C56" s="5"/>
      <c r="D56" s="5"/>
      <c r="E56" s="5"/>
      <c r="F56" s="5"/>
      <c r="G56" s="121" t="s">
        <v>38</v>
      </c>
      <c r="H56" s="121"/>
      <c r="I56" s="121"/>
      <c r="J56" s="121"/>
      <c r="K56" s="121"/>
      <c r="L56" s="121"/>
      <c r="M56" s="121"/>
      <c r="N56" s="121"/>
      <c r="O56" s="121"/>
      <c r="P56" s="122">
        <f>データ!CE7</f>
        <v>51813</v>
      </c>
      <c r="Q56" s="123"/>
      <c r="R56" s="123"/>
      <c r="S56" s="123"/>
      <c r="T56" s="123"/>
      <c r="U56" s="123"/>
      <c r="V56" s="123"/>
      <c r="W56" s="123"/>
      <c r="X56" s="123"/>
      <c r="Y56" s="123"/>
      <c r="Z56" s="123"/>
      <c r="AA56" s="123"/>
      <c r="AB56" s="123"/>
      <c r="AC56" s="123"/>
      <c r="AD56" s="124"/>
      <c r="AE56" s="122">
        <f>データ!CF7</f>
        <v>53447</v>
      </c>
      <c r="AF56" s="123"/>
      <c r="AG56" s="123"/>
      <c r="AH56" s="123"/>
      <c r="AI56" s="123"/>
      <c r="AJ56" s="123"/>
      <c r="AK56" s="123"/>
      <c r="AL56" s="123"/>
      <c r="AM56" s="123"/>
      <c r="AN56" s="123"/>
      <c r="AO56" s="123"/>
      <c r="AP56" s="123"/>
      <c r="AQ56" s="123"/>
      <c r="AR56" s="123"/>
      <c r="AS56" s="124"/>
      <c r="AT56" s="122">
        <f>データ!CG7</f>
        <v>54464</v>
      </c>
      <c r="AU56" s="123"/>
      <c r="AV56" s="123"/>
      <c r="AW56" s="123"/>
      <c r="AX56" s="123"/>
      <c r="AY56" s="123"/>
      <c r="AZ56" s="123"/>
      <c r="BA56" s="123"/>
      <c r="BB56" s="123"/>
      <c r="BC56" s="123"/>
      <c r="BD56" s="123"/>
      <c r="BE56" s="123"/>
      <c r="BF56" s="123"/>
      <c r="BG56" s="123"/>
      <c r="BH56" s="124"/>
      <c r="BI56" s="122">
        <f>データ!CH7</f>
        <v>55265</v>
      </c>
      <c r="BJ56" s="123"/>
      <c r="BK56" s="123"/>
      <c r="BL56" s="123"/>
      <c r="BM56" s="123"/>
      <c r="BN56" s="123"/>
      <c r="BO56" s="123"/>
      <c r="BP56" s="123"/>
      <c r="BQ56" s="123"/>
      <c r="BR56" s="123"/>
      <c r="BS56" s="123"/>
      <c r="BT56" s="123"/>
      <c r="BU56" s="123"/>
      <c r="BV56" s="123"/>
      <c r="BW56" s="124"/>
      <c r="BX56" s="122">
        <f>データ!CI7</f>
        <v>56892</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12424</v>
      </c>
      <c r="DE56" s="123"/>
      <c r="DF56" s="123"/>
      <c r="DG56" s="123"/>
      <c r="DH56" s="123"/>
      <c r="DI56" s="123"/>
      <c r="DJ56" s="123"/>
      <c r="DK56" s="123"/>
      <c r="DL56" s="123"/>
      <c r="DM56" s="123"/>
      <c r="DN56" s="123"/>
      <c r="DO56" s="123"/>
      <c r="DP56" s="123"/>
      <c r="DQ56" s="123"/>
      <c r="DR56" s="124"/>
      <c r="DS56" s="122">
        <f>データ!CQ7</f>
        <v>13027</v>
      </c>
      <c r="DT56" s="123"/>
      <c r="DU56" s="123"/>
      <c r="DV56" s="123"/>
      <c r="DW56" s="123"/>
      <c r="DX56" s="123"/>
      <c r="DY56" s="123"/>
      <c r="DZ56" s="123"/>
      <c r="EA56" s="123"/>
      <c r="EB56" s="123"/>
      <c r="EC56" s="123"/>
      <c r="ED56" s="123"/>
      <c r="EE56" s="123"/>
      <c r="EF56" s="123"/>
      <c r="EG56" s="124"/>
      <c r="EH56" s="122">
        <f>データ!CR7</f>
        <v>13969</v>
      </c>
      <c r="EI56" s="123"/>
      <c r="EJ56" s="123"/>
      <c r="EK56" s="123"/>
      <c r="EL56" s="123"/>
      <c r="EM56" s="123"/>
      <c r="EN56" s="123"/>
      <c r="EO56" s="123"/>
      <c r="EP56" s="123"/>
      <c r="EQ56" s="123"/>
      <c r="ER56" s="123"/>
      <c r="ES56" s="123"/>
      <c r="ET56" s="123"/>
      <c r="EU56" s="123"/>
      <c r="EV56" s="124"/>
      <c r="EW56" s="122">
        <f>データ!CS7</f>
        <v>14455</v>
      </c>
      <c r="EX56" s="123"/>
      <c r="EY56" s="123"/>
      <c r="EZ56" s="123"/>
      <c r="FA56" s="123"/>
      <c r="FB56" s="123"/>
      <c r="FC56" s="123"/>
      <c r="FD56" s="123"/>
      <c r="FE56" s="123"/>
      <c r="FF56" s="123"/>
      <c r="FG56" s="123"/>
      <c r="FH56" s="123"/>
      <c r="FI56" s="123"/>
      <c r="FJ56" s="123"/>
      <c r="FK56" s="124"/>
      <c r="FL56" s="122">
        <f>データ!CT7</f>
        <v>15171</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52.5</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24.3</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26"/>
      <c r="NK56" s="127"/>
      <c r="NL56" s="127"/>
      <c r="NM56" s="127"/>
      <c r="NN56" s="127"/>
      <c r="NO56" s="127"/>
      <c r="NP56" s="127"/>
      <c r="NQ56" s="127"/>
      <c r="NR56" s="127"/>
      <c r="NS56" s="127"/>
      <c r="NT56" s="127"/>
      <c r="NU56" s="127"/>
      <c r="NV56" s="127"/>
      <c r="NW56" s="127"/>
      <c r="NX56" s="128"/>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6"/>
      <c r="NK57" s="127"/>
      <c r="NL57" s="127"/>
      <c r="NM57" s="127"/>
      <c r="NN57" s="127"/>
      <c r="NO57" s="127"/>
      <c r="NP57" s="127"/>
      <c r="NQ57" s="127"/>
      <c r="NR57" s="127"/>
      <c r="NS57" s="127"/>
      <c r="NT57" s="127"/>
      <c r="NU57" s="127"/>
      <c r="NV57" s="127"/>
      <c r="NW57" s="127"/>
      <c r="NX57" s="128"/>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26"/>
      <c r="NK58" s="127"/>
      <c r="NL58" s="127"/>
      <c r="NM58" s="127"/>
      <c r="NN58" s="127"/>
      <c r="NO58" s="127"/>
      <c r="NP58" s="127"/>
      <c r="NQ58" s="127"/>
      <c r="NR58" s="127"/>
      <c r="NS58" s="127"/>
      <c r="NT58" s="127"/>
      <c r="NU58" s="127"/>
      <c r="NV58" s="127"/>
      <c r="NW58" s="127"/>
      <c r="NX58" s="128"/>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26"/>
      <c r="NK59" s="127"/>
      <c r="NL59" s="127"/>
      <c r="NM59" s="127"/>
      <c r="NN59" s="127"/>
      <c r="NO59" s="127"/>
      <c r="NP59" s="127"/>
      <c r="NQ59" s="127"/>
      <c r="NR59" s="127"/>
      <c r="NS59" s="127"/>
      <c r="NT59" s="127"/>
      <c r="NU59" s="127"/>
      <c r="NV59" s="127"/>
      <c r="NW59" s="127"/>
      <c r="NX59" s="128"/>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26"/>
      <c r="NK60" s="127"/>
      <c r="NL60" s="127"/>
      <c r="NM60" s="127"/>
      <c r="NN60" s="127"/>
      <c r="NO60" s="127"/>
      <c r="NP60" s="127"/>
      <c r="NQ60" s="127"/>
      <c r="NR60" s="127"/>
      <c r="NS60" s="127"/>
      <c r="NT60" s="127"/>
      <c r="NU60" s="127"/>
      <c r="NV60" s="127"/>
      <c r="NW60" s="127"/>
      <c r="NX60" s="128"/>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26"/>
      <c r="NK61" s="127"/>
      <c r="NL61" s="127"/>
      <c r="NM61" s="127"/>
      <c r="NN61" s="127"/>
      <c r="NO61" s="127"/>
      <c r="NP61" s="127"/>
      <c r="NQ61" s="127"/>
      <c r="NR61" s="127"/>
      <c r="NS61" s="127"/>
      <c r="NT61" s="127"/>
      <c r="NU61" s="127"/>
      <c r="NV61" s="127"/>
      <c r="NW61" s="127"/>
      <c r="NX61" s="128"/>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26"/>
      <c r="NK62" s="127"/>
      <c r="NL62" s="127"/>
      <c r="NM62" s="127"/>
      <c r="NN62" s="127"/>
      <c r="NO62" s="127"/>
      <c r="NP62" s="127"/>
      <c r="NQ62" s="127"/>
      <c r="NR62" s="127"/>
      <c r="NS62" s="127"/>
      <c r="NT62" s="127"/>
      <c r="NU62" s="127"/>
      <c r="NV62" s="127"/>
      <c r="NW62" s="127"/>
      <c r="NX62" s="128"/>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26"/>
      <c r="NK63" s="127"/>
      <c r="NL63" s="127"/>
      <c r="NM63" s="127"/>
      <c r="NN63" s="127"/>
      <c r="NO63" s="127"/>
      <c r="NP63" s="127"/>
      <c r="NQ63" s="127"/>
      <c r="NR63" s="127"/>
      <c r="NS63" s="127"/>
      <c r="NT63" s="127"/>
      <c r="NU63" s="127"/>
      <c r="NV63" s="127"/>
      <c r="NW63" s="127"/>
      <c r="NX63" s="128"/>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6"/>
      <c r="NK64" s="127"/>
      <c r="NL64" s="127"/>
      <c r="NM64" s="127"/>
      <c r="NN64" s="127"/>
      <c r="NO64" s="127"/>
      <c r="NP64" s="127"/>
      <c r="NQ64" s="127"/>
      <c r="NR64" s="127"/>
      <c r="NS64" s="127"/>
      <c r="NT64" s="127"/>
      <c r="NU64" s="127"/>
      <c r="NV64" s="127"/>
      <c r="NW64" s="127"/>
      <c r="NX64" s="12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9"/>
      <c r="NK65" s="130"/>
      <c r="NL65" s="130"/>
      <c r="NM65" s="130"/>
      <c r="NN65" s="130"/>
      <c r="NO65" s="130"/>
      <c r="NP65" s="130"/>
      <c r="NQ65" s="130"/>
      <c r="NR65" s="130"/>
      <c r="NS65" s="130"/>
      <c r="NT65" s="130"/>
      <c r="NU65" s="130"/>
      <c r="NV65" s="130"/>
      <c r="NW65" s="130"/>
      <c r="NX65" s="13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6" t="s">
        <v>153</v>
      </c>
      <c r="NK68" s="127"/>
      <c r="NL68" s="127"/>
      <c r="NM68" s="127"/>
      <c r="NN68" s="127"/>
      <c r="NO68" s="127"/>
      <c r="NP68" s="127"/>
      <c r="NQ68" s="127"/>
      <c r="NR68" s="127"/>
      <c r="NS68" s="127"/>
      <c r="NT68" s="127"/>
      <c r="NU68" s="127"/>
      <c r="NV68" s="127"/>
      <c r="NW68" s="127"/>
      <c r="NX68" s="12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6"/>
      <c r="NK70" s="127"/>
      <c r="NL70" s="127"/>
      <c r="NM70" s="127"/>
      <c r="NN70" s="127"/>
      <c r="NO70" s="127"/>
      <c r="NP70" s="127"/>
      <c r="NQ70" s="127"/>
      <c r="NR70" s="127"/>
      <c r="NS70" s="127"/>
      <c r="NT70" s="127"/>
      <c r="NU70" s="127"/>
      <c r="NV70" s="127"/>
      <c r="NW70" s="127"/>
      <c r="NX70" s="12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6"/>
      <c r="NK71" s="127"/>
      <c r="NL71" s="127"/>
      <c r="NM71" s="127"/>
      <c r="NN71" s="127"/>
      <c r="NO71" s="127"/>
      <c r="NP71" s="127"/>
      <c r="NQ71" s="127"/>
      <c r="NR71" s="127"/>
      <c r="NS71" s="127"/>
      <c r="NT71" s="127"/>
      <c r="NU71" s="127"/>
      <c r="NV71" s="127"/>
      <c r="NW71" s="127"/>
      <c r="NX71" s="12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6"/>
      <c r="NK72" s="127"/>
      <c r="NL72" s="127"/>
      <c r="NM72" s="127"/>
      <c r="NN72" s="127"/>
      <c r="NO72" s="127"/>
      <c r="NP72" s="127"/>
      <c r="NQ72" s="127"/>
      <c r="NR72" s="127"/>
      <c r="NS72" s="127"/>
      <c r="NT72" s="127"/>
      <c r="NU72" s="127"/>
      <c r="NV72" s="127"/>
      <c r="NW72" s="127"/>
      <c r="NX72" s="12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6"/>
      <c r="NK73" s="127"/>
      <c r="NL73" s="127"/>
      <c r="NM73" s="127"/>
      <c r="NN73" s="127"/>
      <c r="NO73" s="127"/>
      <c r="NP73" s="127"/>
      <c r="NQ73" s="127"/>
      <c r="NR73" s="127"/>
      <c r="NS73" s="127"/>
      <c r="NT73" s="127"/>
      <c r="NU73" s="127"/>
      <c r="NV73" s="127"/>
      <c r="NW73" s="127"/>
      <c r="NX73" s="12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6"/>
      <c r="NK74" s="127"/>
      <c r="NL74" s="127"/>
      <c r="NM74" s="127"/>
      <c r="NN74" s="127"/>
      <c r="NO74" s="127"/>
      <c r="NP74" s="127"/>
      <c r="NQ74" s="127"/>
      <c r="NR74" s="127"/>
      <c r="NS74" s="127"/>
      <c r="NT74" s="127"/>
      <c r="NU74" s="127"/>
      <c r="NV74" s="127"/>
      <c r="NW74" s="127"/>
      <c r="NX74" s="12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6"/>
      <c r="NK75" s="127"/>
      <c r="NL75" s="127"/>
      <c r="NM75" s="127"/>
      <c r="NN75" s="127"/>
      <c r="NO75" s="127"/>
      <c r="NP75" s="127"/>
      <c r="NQ75" s="127"/>
      <c r="NR75" s="127"/>
      <c r="NS75" s="127"/>
      <c r="NT75" s="127"/>
      <c r="NU75" s="127"/>
      <c r="NV75" s="127"/>
      <c r="NW75" s="127"/>
      <c r="NX75" s="12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6"/>
      <c r="NK76" s="127"/>
      <c r="NL76" s="127"/>
      <c r="NM76" s="127"/>
      <c r="NN76" s="127"/>
      <c r="NO76" s="127"/>
      <c r="NP76" s="127"/>
      <c r="NQ76" s="127"/>
      <c r="NR76" s="127"/>
      <c r="NS76" s="127"/>
      <c r="NT76" s="127"/>
      <c r="NU76" s="127"/>
      <c r="NV76" s="127"/>
      <c r="NW76" s="127"/>
      <c r="NX76" s="128"/>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6"/>
      <c r="NK77" s="127"/>
      <c r="NL77" s="127"/>
      <c r="NM77" s="127"/>
      <c r="NN77" s="127"/>
      <c r="NO77" s="127"/>
      <c r="NP77" s="127"/>
      <c r="NQ77" s="127"/>
      <c r="NR77" s="127"/>
      <c r="NS77" s="127"/>
      <c r="NT77" s="127"/>
      <c r="NU77" s="127"/>
      <c r="NV77" s="127"/>
      <c r="NW77" s="127"/>
      <c r="NX77" s="128"/>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26"/>
      <c r="NK78" s="127"/>
      <c r="NL78" s="127"/>
      <c r="NM78" s="127"/>
      <c r="NN78" s="127"/>
      <c r="NO78" s="127"/>
      <c r="NP78" s="127"/>
      <c r="NQ78" s="127"/>
      <c r="NR78" s="127"/>
      <c r="NS78" s="127"/>
      <c r="NT78" s="127"/>
      <c r="NU78" s="127"/>
      <c r="NV78" s="127"/>
      <c r="NW78" s="127"/>
      <c r="NX78" s="128"/>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64.400000000000006</v>
      </c>
      <c r="V79" s="138"/>
      <c r="W79" s="138"/>
      <c r="X79" s="138"/>
      <c r="Y79" s="138"/>
      <c r="Z79" s="138"/>
      <c r="AA79" s="138"/>
      <c r="AB79" s="138"/>
      <c r="AC79" s="138"/>
      <c r="AD79" s="138"/>
      <c r="AE79" s="138"/>
      <c r="AF79" s="138"/>
      <c r="AG79" s="138"/>
      <c r="AH79" s="138"/>
      <c r="AI79" s="138"/>
      <c r="AJ79" s="138"/>
      <c r="AK79" s="138"/>
      <c r="AL79" s="138"/>
      <c r="AM79" s="138"/>
      <c r="AN79" s="138">
        <f>データ!DS7</f>
        <v>44</v>
      </c>
      <c r="AO79" s="138"/>
      <c r="AP79" s="138"/>
      <c r="AQ79" s="138"/>
      <c r="AR79" s="138"/>
      <c r="AS79" s="138"/>
      <c r="AT79" s="138"/>
      <c r="AU79" s="138"/>
      <c r="AV79" s="138"/>
      <c r="AW79" s="138"/>
      <c r="AX79" s="138"/>
      <c r="AY79" s="138"/>
      <c r="AZ79" s="138"/>
      <c r="BA79" s="138"/>
      <c r="BB79" s="138"/>
      <c r="BC79" s="138"/>
      <c r="BD79" s="138"/>
      <c r="BE79" s="138"/>
      <c r="BF79" s="138"/>
      <c r="BG79" s="138">
        <f>データ!DT7</f>
        <v>45.3</v>
      </c>
      <c r="BH79" s="138"/>
      <c r="BI79" s="138"/>
      <c r="BJ79" s="138"/>
      <c r="BK79" s="138"/>
      <c r="BL79" s="138"/>
      <c r="BM79" s="138"/>
      <c r="BN79" s="138"/>
      <c r="BO79" s="138"/>
      <c r="BP79" s="138"/>
      <c r="BQ79" s="138"/>
      <c r="BR79" s="138"/>
      <c r="BS79" s="138"/>
      <c r="BT79" s="138"/>
      <c r="BU79" s="138"/>
      <c r="BV79" s="138"/>
      <c r="BW79" s="138"/>
      <c r="BX79" s="138"/>
      <c r="BY79" s="138"/>
      <c r="BZ79" s="138">
        <f>データ!DU7</f>
        <v>46</v>
      </c>
      <c r="CA79" s="138"/>
      <c r="CB79" s="138"/>
      <c r="CC79" s="138"/>
      <c r="CD79" s="138"/>
      <c r="CE79" s="138"/>
      <c r="CF79" s="138"/>
      <c r="CG79" s="138"/>
      <c r="CH79" s="138"/>
      <c r="CI79" s="138"/>
      <c r="CJ79" s="138"/>
      <c r="CK79" s="138"/>
      <c r="CL79" s="138"/>
      <c r="CM79" s="138"/>
      <c r="CN79" s="138"/>
      <c r="CO79" s="138"/>
      <c r="CP79" s="138"/>
      <c r="CQ79" s="138"/>
      <c r="CR79" s="138"/>
      <c r="CS79" s="138">
        <f>データ!DV7</f>
        <v>50.9</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77.8</v>
      </c>
      <c r="EP79" s="138"/>
      <c r="EQ79" s="138"/>
      <c r="ER79" s="138"/>
      <c r="ES79" s="138"/>
      <c r="ET79" s="138"/>
      <c r="EU79" s="138"/>
      <c r="EV79" s="138"/>
      <c r="EW79" s="138"/>
      <c r="EX79" s="138"/>
      <c r="EY79" s="138"/>
      <c r="EZ79" s="138"/>
      <c r="FA79" s="138"/>
      <c r="FB79" s="138"/>
      <c r="FC79" s="138"/>
      <c r="FD79" s="138"/>
      <c r="FE79" s="138"/>
      <c r="FF79" s="138"/>
      <c r="FG79" s="138"/>
      <c r="FH79" s="138">
        <f>データ!ED7</f>
        <v>52.5</v>
      </c>
      <c r="FI79" s="138"/>
      <c r="FJ79" s="138"/>
      <c r="FK79" s="138"/>
      <c r="FL79" s="138"/>
      <c r="FM79" s="138"/>
      <c r="FN79" s="138"/>
      <c r="FO79" s="138"/>
      <c r="FP79" s="138"/>
      <c r="FQ79" s="138"/>
      <c r="FR79" s="138"/>
      <c r="FS79" s="138"/>
      <c r="FT79" s="138"/>
      <c r="FU79" s="138"/>
      <c r="FV79" s="138"/>
      <c r="FW79" s="138"/>
      <c r="FX79" s="138"/>
      <c r="FY79" s="138"/>
      <c r="FZ79" s="138"/>
      <c r="GA79" s="138">
        <f>データ!EE7</f>
        <v>48.9</v>
      </c>
      <c r="GB79" s="138"/>
      <c r="GC79" s="138"/>
      <c r="GD79" s="138"/>
      <c r="GE79" s="138"/>
      <c r="GF79" s="138"/>
      <c r="GG79" s="138"/>
      <c r="GH79" s="138"/>
      <c r="GI79" s="138"/>
      <c r="GJ79" s="138"/>
      <c r="GK79" s="138"/>
      <c r="GL79" s="138"/>
      <c r="GM79" s="138"/>
      <c r="GN79" s="138"/>
      <c r="GO79" s="138"/>
      <c r="GP79" s="138"/>
      <c r="GQ79" s="138"/>
      <c r="GR79" s="138"/>
      <c r="GS79" s="138"/>
      <c r="GT79" s="138">
        <f>データ!EF7</f>
        <v>54.7</v>
      </c>
      <c r="GU79" s="138"/>
      <c r="GV79" s="138"/>
      <c r="GW79" s="138"/>
      <c r="GX79" s="138"/>
      <c r="GY79" s="138"/>
      <c r="GZ79" s="138"/>
      <c r="HA79" s="138"/>
      <c r="HB79" s="138"/>
      <c r="HC79" s="138"/>
      <c r="HD79" s="138"/>
      <c r="HE79" s="138"/>
      <c r="HF79" s="138"/>
      <c r="HG79" s="138"/>
      <c r="HH79" s="138"/>
      <c r="HI79" s="138"/>
      <c r="HJ79" s="138"/>
      <c r="HK79" s="138"/>
      <c r="HL79" s="138"/>
      <c r="HM79" s="138">
        <f>データ!EG7</f>
        <v>64.099999999999994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35268841</v>
      </c>
      <c r="JK79" s="133"/>
      <c r="JL79" s="133"/>
      <c r="JM79" s="133"/>
      <c r="JN79" s="133"/>
      <c r="JO79" s="133"/>
      <c r="JP79" s="133"/>
      <c r="JQ79" s="133"/>
      <c r="JR79" s="133"/>
      <c r="JS79" s="133"/>
      <c r="JT79" s="133"/>
      <c r="JU79" s="133"/>
      <c r="JV79" s="133"/>
      <c r="JW79" s="133"/>
      <c r="JX79" s="133"/>
      <c r="JY79" s="133"/>
      <c r="JZ79" s="133"/>
      <c r="KA79" s="133"/>
      <c r="KB79" s="133"/>
      <c r="KC79" s="133">
        <f>データ!EO7</f>
        <v>54225560</v>
      </c>
      <c r="KD79" s="133"/>
      <c r="KE79" s="133"/>
      <c r="KF79" s="133"/>
      <c r="KG79" s="133"/>
      <c r="KH79" s="133"/>
      <c r="KI79" s="133"/>
      <c r="KJ79" s="133"/>
      <c r="KK79" s="133"/>
      <c r="KL79" s="133"/>
      <c r="KM79" s="133"/>
      <c r="KN79" s="133"/>
      <c r="KO79" s="133"/>
      <c r="KP79" s="133"/>
      <c r="KQ79" s="133"/>
      <c r="KR79" s="133"/>
      <c r="KS79" s="133"/>
      <c r="KT79" s="133"/>
      <c r="KU79" s="133"/>
      <c r="KV79" s="133">
        <f>データ!EP7</f>
        <v>50477064</v>
      </c>
      <c r="KW79" s="133"/>
      <c r="KX79" s="133"/>
      <c r="KY79" s="133"/>
      <c r="KZ79" s="133"/>
      <c r="LA79" s="133"/>
      <c r="LB79" s="133"/>
      <c r="LC79" s="133"/>
      <c r="LD79" s="133"/>
      <c r="LE79" s="133"/>
      <c r="LF79" s="133"/>
      <c r="LG79" s="133"/>
      <c r="LH79" s="133"/>
      <c r="LI79" s="133"/>
      <c r="LJ79" s="133"/>
      <c r="LK79" s="133"/>
      <c r="LL79" s="133"/>
      <c r="LM79" s="133"/>
      <c r="LN79" s="133"/>
      <c r="LO79" s="133">
        <f>データ!EQ7</f>
        <v>48291470</v>
      </c>
      <c r="LP79" s="133"/>
      <c r="LQ79" s="133"/>
      <c r="LR79" s="133"/>
      <c r="LS79" s="133"/>
      <c r="LT79" s="133"/>
      <c r="LU79" s="133"/>
      <c r="LV79" s="133"/>
      <c r="LW79" s="133"/>
      <c r="LX79" s="133"/>
      <c r="LY79" s="133"/>
      <c r="LZ79" s="133"/>
      <c r="MA79" s="133"/>
      <c r="MB79" s="133"/>
      <c r="MC79" s="133"/>
      <c r="MD79" s="133"/>
      <c r="ME79" s="133"/>
      <c r="MF79" s="133"/>
      <c r="MG79" s="133"/>
      <c r="MH79" s="133">
        <f>データ!ER7</f>
        <v>48234675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26"/>
      <c r="NK79" s="127"/>
      <c r="NL79" s="127"/>
      <c r="NM79" s="127"/>
      <c r="NN79" s="127"/>
      <c r="NO79" s="127"/>
      <c r="NP79" s="127"/>
      <c r="NQ79" s="127"/>
      <c r="NR79" s="127"/>
      <c r="NS79" s="127"/>
      <c r="NT79" s="127"/>
      <c r="NU79" s="127"/>
      <c r="NV79" s="127"/>
      <c r="NW79" s="127"/>
      <c r="NX79" s="128"/>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47.3</v>
      </c>
      <c r="V80" s="138"/>
      <c r="W80" s="138"/>
      <c r="X80" s="138"/>
      <c r="Y80" s="138"/>
      <c r="Z80" s="138"/>
      <c r="AA80" s="138"/>
      <c r="AB80" s="138"/>
      <c r="AC80" s="138"/>
      <c r="AD80" s="138"/>
      <c r="AE80" s="138"/>
      <c r="AF80" s="138"/>
      <c r="AG80" s="138"/>
      <c r="AH80" s="138"/>
      <c r="AI80" s="138"/>
      <c r="AJ80" s="138"/>
      <c r="AK80" s="138"/>
      <c r="AL80" s="138"/>
      <c r="AM80" s="138"/>
      <c r="AN80" s="138">
        <f>データ!DX7</f>
        <v>48.4</v>
      </c>
      <c r="AO80" s="138"/>
      <c r="AP80" s="138"/>
      <c r="AQ80" s="138"/>
      <c r="AR80" s="138"/>
      <c r="AS80" s="138"/>
      <c r="AT80" s="138"/>
      <c r="AU80" s="138"/>
      <c r="AV80" s="138"/>
      <c r="AW80" s="138"/>
      <c r="AX80" s="138"/>
      <c r="AY80" s="138"/>
      <c r="AZ80" s="138"/>
      <c r="BA80" s="138"/>
      <c r="BB80" s="138"/>
      <c r="BC80" s="138"/>
      <c r="BD80" s="138"/>
      <c r="BE80" s="138"/>
      <c r="BF80" s="138"/>
      <c r="BG80" s="138">
        <f>データ!DY7</f>
        <v>48.7</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52.7</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60</v>
      </c>
      <c r="EP80" s="138"/>
      <c r="EQ80" s="138"/>
      <c r="ER80" s="138"/>
      <c r="ES80" s="138"/>
      <c r="ET80" s="138"/>
      <c r="EU80" s="138"/>
      <c r="EV80" s="138"/>
      <c r="EW80" s="138"/>
      <c r="EX80" s="138"/>
      <c r="EY80" s="138"/>
      <c r="EZ80" s="138"/>
      <c r="FA80" s="138"/>
      <c r="FB80" s="138"/>
      <c r="FC80" s="138"/>
      <c r="FD80" s="138"/>
      <c r="FE80" s="138"/>
      <c r="FF80" s="138"/>
      <c r="FG80" s="138"/>
      <c r="FH80" s="138">
        <f>データ!EI7</f>
        <v>62.3</v>
      </c>
      <c r="FI80" s="138"/>
      <c r="FJ80" s="138"/>
      <c r="FK80" s="138"/>
      <c r="FL80" s="138"/>
      <c r="FM80" s="138"/>
      <c r="FN80" s="138"/>
      <c r="FO80" s="138"/>
      <c r="FP80" s="138"/>
      <c r="FQ80" s="138"/>
      <c r="FR80" s="138"/>
      <c r="FS80" s="138"/>
      <c r="FT80" s="138"/>
      <c r="FU80" s="138"/>
      <c r="FV80" s="138"/>
      <c r="FW80" s="138"/>
      <c r="FX80" s="138"/>
      <c r="FY80" s="138"/>
      <c r="FZ80" s="138"/>
      <c r="GA80" s="138">
        <f>データ!EJ7</f>
        <v>61.7</v>
      </c>
      <c r="GB80" s="138"/>
      <c r="GC80" s="138"/>
      <c r="GD80" s="138"/>
      <c r="GE80" s="138"/>
      <c r="GF80" s="138"/>
      <c r="GG80" s="138"/>
      <c r="GH80" s="138"/>
      <c r="GI80" s="138"/>
      <c r="GJ80" s="138"/>
      <c r="GK80" s="138"/>
      <c r="GL80" s="138"/>
      <c r="GM80" s="138"/>
      <c r="GN80" s="138"/>
      <c r="GO80" s="138"/>
      <c r="GP80" s="138"/>
      <c r="GQ80" s="138"/>
      <c r="GR80" s="138"/>
      <c r="GS80" s="138"/>
      <c r="GT80" s="138">
        <f>データ!EK7</f>
        <v>66.099999999999994</v>
      </c>
      <c r="GU80" s="138"/>
      <c r="GV80" s="138"/>
      <c r="GW80" s="138"/>
      <c r="GX80" s="138"/>
      <c r="GY80" s="138"/>
      <c r="GZ80" s="138"/>
      <c r="HA80" s="138"/>
      <c r="HB80" s="138"/>
      <c r="HC80" s="138"/>
      <c r="HD80" s="138"/>
      <c r="HE80" s="138"/>
      <c r="HF80" s="138"/>
      <c r="HG80" s="138"/>
      <c r="HH80" s="138"/>
      <c r="HI80" s="138"/>
      <c r="HJ80" s="138"/>
      <c r="HK80" s="138"/>
      <c r="HL80" s="138"/>
      <c r="HM80" s="138">
        <f>データ!EL7</f>
        <v>68.400000000000006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40361969</v>
      </c>
      <c r="JK80" s="133"/>
      <c r="JL80" s="133"/>
      <c r="JM80" s="133"/>
      <c r="JN80" s="133"/>
      <c r="JO80" s="133"/>
      <c r="JP80" s="133"/>
      <c r="JQ80" s="133"/>
      <c r="JR80" s="133"/>
      <c r="JS80" s="133"/>
      <c r="JT80" s="133"/>
      <c r="JU80" s="133"/>
      <c r="JV80" s="133"/>
      <c r="JW80" s="133"/>
      <c r="JX80" s="133"/>
      <c r="JY80" s="133"/>
      <c r="JZ80" s="133"/>
      <c r="KA80" s="133"/>
      <c r="KB80" s="133"/>
      <c r="KC80" s="133">
        <f>データ!ET7</f>
        <v>42112933</v>
      </c>
      <c r="KD80" s="133"/>
      <c r="KE80" s="133"/>
      <c r="KF80" s="133"/>
      <c r="KG80" s="133"/>
      <c r="KH80" s="133"/>
      <c r="KI80" s="133"/>
      <c r="KJ80" s="133"/>
      <c r="KK80" s="133"/>
      <c r="KL80" s="133"/>
      <c r="KM80" s="133"/>
      <c r="KN80" s="133"/>
      <c r="KO80" s="133"/>
      <c r="KP80" s="133"/>
      <c r="KQ80" s="133"/>
      <c r="KR80" s="133"/>
      <c r="KS80" s="133"/>
      <c r="KT80" s="133"/>
      <c r="KU80" s="133"/>
      <c r="KV80" s="133">
        <f>データ!EU7</f>
        <v>43764424</v>
      </c>
      <c r="KW80" s="133"/>
      <c r="KX80" s="133"/>
      <c r="KY80" s="133"/>
      <c r="KZ80" s="133"/>
      <c r="LA80" s="133"/>
      <c r="LB80" s="133"/>
      <c r="LC80" s="133"/>
      <c r="LD80" s="133"/>
      <c r="LE80" s="133"/>
      <c r="LF80" s="133"/>
      <c r="LG80" s="133"/>
      <c r="LH80" s="133"/>
      <c r="LI80" s="133"/>
      <c r="LJ80" s="133"/>
      <c r="LK80" s="133"/>
      <c r="LL80" s="133"/>
      <c r="LM80" s="133"/>
      <c r="LN80" s="133"/>
      <c r="LO80" s="133">
        <f>データ!EV7</f>
        <v>44446754</v>
      </c>
      <c r="LP80" s="133"/>
      <c r="LQ80" s="133"/>
      <c r="LR80" s="133"/>
      <c r="LS80" s="133"/>
      <c r="LT80" s="133"/>
      <c r="LU80" s="133"/>
      <c r="LV80" s="133"/>
      <c r="LW80" s="133"/>
      <c r="LX80" s="133"/>
      <c r="LY80" s="133"/>
      <c r="LZ80" s="133"/>
      <c r="MA80" s="133"/>
      <c r="MB80" s="133"/>
      <c r="MC80" s="133"/>
      <c r="MD80" s="133"/>
      <c r="ME80" s="133"/>
      <c r="MF80" s="133"/>
      <c r="MG80" s="133"/>
      <c r="MH80" s="133">
        <f>データ!EW7</f>
        <v>45729936</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26"/>
      <c r="NK80" s="127"/>
      <c r="NL80" s="127"/>
      <c r="NM80" s="127"/>
      <c r="NN80" s="127"/>
      <c r="NO80" s="127"/>
      <c r="NP80" s="127"/>
      <c r="NQ80" s="127"/>
      <c r="NR80" s="127"/>
      <c r="NS80" s="127"/>
      <c r="NT80" s="127"/>
      <c r="NU80" s="127"/>
      <c r="NV80" s="127"/>
      <c r="NW80" s="127"/>
      <c r="NX80" s="12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6"/>
      <c r="NK81" s="127"/>
      <c r="NL81" s="127"/>
      <c r="NM81" s="127"/>
      <c r="NN81" s="127"/>
      <c r="NO81" s="127"/>
      <c r="NP81" s="127"/>
      <c r="NQ81" s="127"/>
      <c r="NR81" s="127"/>
      <c r="NS81" s="127"/>
      <c r="NT81" s="127"/>
      <c r="NU81" s="127"/>
      <c r="NV81" s="127"/>
      <c r="NW81" s="127"/>
      <c r="NX81" s="128"/>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26"/>
      <c r="NK82" s="127"/>
      <c r="NL82" s="127"/>
      <c r="NM82" s="127"/>
      <c r="NN82" s="127"/>
      <c r="NO82" s="127"/>
      <c r="NP82" s="127"/>
      <c r="NQ82" s="127"/>
      <c r="NR82" s="127"/>
      <c r="NS82" s="127"/>
      <c r="NT82" s="127"/>
      <c r="NU82" s="127"/>
      <c r="NV82" s="127"/>
      <c r="NW82" s="127"/>
      <c r="NX82" s="128"/>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26"/>
      <c r="NK83" s="127"/>
      <c r="NL83" s="127"/>
      <c r="NM83" s="127"/>
      <c r="NN83" s="127"/>
      <c r="NO83" s="127"/>
      <c r="NP83" s="127"/>
      <c r="NQ83" s="127"/>
      <c r="NR83" s="127"/>
      <c r="NS83" s="127"/>
      <c r="NT83" s="127"/>
      <c r="NU83" s="127"/>
      <c r="NV83" s="127"/>
      <c r="NW83" s="127"/>
      <c r="NX83" s="128"/>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29"/>
      <c r="NK84" s="130"/>
      <c r="NL84" s="130"/>
      <c r="NM84" s="130"/>
      <c r="NN84" s="130"/>
      <c r="NO84" s="130"/>
      <c r="NP84" s="130"/>
      <c r="NQ84" s="130"/>
      <c r="NR84" s="130"/>
      <c r="NS84" s="130"/>
      <c r="NT84" s="130"/>
      <c r="NU84" s="130"/>
      <c r="NV84" s="130"/>
      <c r="NW84" s="130"/>
      <c r="NX84" s="131"/>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kkgwZFzrDSh1O/MNObtLx1iGXcejZZkh0mcy7IV37PRmltusypLN067qk83UE2Kna11yslnxgwYYHda+uuZTg==" saltValue="NSuI9GLy1Ktj4hGmKF9VI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78</v>
      </c>
      <c r="AI4" s="145"/>
      <c r="AJ4" s="145"/>
      <c r="AK4" s="145"/>
      <c r="AL4" s="145"/>
      <c r="AM4" s="145"/>
      <c r="AN4" s="145"/>
      <c r="AO4" s="145"/>
      <c r="AP4" s="145"/>
      <c r="AQ4" s="145"/>
      <c r="AR4" s="146"/>
      <c r="AS4" s="140" t="s">
        <v>79</v>
      </c>
      <c r="AT4" s="139"/>
      <c r="AU4" s="139"/>
      <c r="AV4" s="139"/>
      <c r="AW4" s="139"/>
      <c r="AX4" s="139"/>
      <c r="AY4" s="139"/>
      <c r="AZ4" s="139"/>
      <c r="BA4" s="139"/>
      <c r="BB4" s="139"/>
      <c r="BC4" s="139"/>
      <c r="BD4" s="140" t="s">
        <v>80</v>
      </c>
      <c r="BE4" s="139"/>
      <c r="BF4" s="139"/>
      <c r="BG4" s="139"/>
      <c r="BH4" s="139"/>
      <c r="BI4" s="139"/>
      <c r="BJ4" s="139"/>
      <c r="BK4" s="139"/>
      <c r="BL4" s="139"/>
      <c r="BM4" s="139"/>
      <c r="BN4" s="139"/>
      <c r="BO4" s="144" t="s">
        <v>81</v>
      </c>
      <c r="BP4" s="145"/>
      <c r="BQ4" s="145"/>
      <c r="BR4" s="145"/>
      <c r="BS4" s="145"/>
      <c r="BT4" s="145"/>
      <c r="BU4" s="145"/>
      <c r="BV4" s="145"/>
      <c r="BW4" s="145"/>
      <c r="BX4" s="145"/>
      <c r="BY4" s="146"/>
      <c r="BZ4" s="139" t="s">
        <v>82</v>
      </c>
      <c r="CA4" s="139"/>
      <c r="CB4" s="139"/>
      <c r="CC4" s="139"/>
      <c r="CD4" s="139"/>
      <c r="CE4" s="139"/>
      <c r="CF4" s="139"/>
      <c r="CG4" s="139"/>
      <c r="CH4" s="139"/>
      <c r="CI4" s="139"/>
      <c r="CJ4" s="139"/>
      <c r="CK4" s="140" t="s">
        <v>83</v>
      </c>
      <c r="CL4" s="139"/>
      <c r="CM4" s="139"/>
      <c r="CN4" s="139"/>
      <c r="CO4" s="139"/>
      <c r="CP4" s="139"/>
      <c r="CQ4" s="139"/>
      <c r="CR4" s="139"/>
      <c r="CS4" s="139"/>
      <c r="CT4" s="139"/>
      <c r="CU4" s="139"/>
      <c r="CV4" s="139" t="s">
        <v>84</v>
      </c>
      <c r="CW4" s="139"/>
      <c r="CX4" s="139"/>
      <c r="CY4" s="139"/>
      <c r="CZ4" s="139"/>
      <c r="DA4" s="139"/>
      <c r="DB4" s="139"/>
      <c r="DC4" s="139"/>
      <c r="DD4" s="139"/>
      <c r="DE4" s="139"/>
      <c r="DF4" s="139"/>
      <c r="DG4" s="139" t="s">
        <v>85</v>
      </c>
      <c r="DH4" s="139"/>
      <c r="DI4" s="139"/>
      <c r="DJ4" s="139"/>
      <c r="DK4" s="139"/>
      <c r="DL4" s="139"/>
      <c r="DM4" s="139"/>
      <c r="DN4" s="139"/>
      <c r="DO4" s="139"/>
      <c r="DP4" s="139"/>
      <c r="DQ4" s="139"/>
      <c r="DR4" s="144" t="s">
        <v>86</v>
      </c>
      <c r="DS4" s="145"/>
      <c r="DT4" s="145"/>
      <c r="DU4" s="145"/>
      <c r="DV4" s="145"/>
      <c r="DW4" s="145"/>
      <c r="DX4" s="145"/>
      <c r="DY4" s="145"/>
      <c r="DZ4" s="145"/>
      <c r="EA4" s="145"/>
      <c r="EB4" s="146"/>
      <c r="EC4" s="139" t="s">
        <v>87</v>
      </c>
      <c r="ED4" s="139"/>
      <c r="EE4" s="139"/>
      <c r="EF4" s="139"/>
      <c r="EG4" s="139"/>
      <c r="EH4" s="139"/>
      <c r="EI4" s="139"/>
      <c r="EJ4" s="139"/>
      <c r="EK4" s="139"/>
      <c r="EL4" s="139"/>
      <c r="EM4" s="139"/>
      <c r="EN4" s="139" t="s">
        <v>88</v>
      </c>
      <c r="EO4" s="139"/>
      <c r="EP4" s="139"/>
      <c r="EQ4" s="139"/>
      <c r="ER4" s="139"/>
      <c r="ES4" s="139"/>
      <c r="ET4" s="139"/>
      <c r="EU4" s="139"/>
      <c r="EV4" s="139"/>
      <c r="EW4" s="139"/>
      <c r="EX4" s="139"/>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113</v>
      </c>
      <c r="AU5" s="61" t="s">
        <v>124</v>
      </c>
      <c r="AV5" s="61" t="s">
        <v>115</v>
      </c>
      <c r="AW5" s="61" t="s">
        <v>116</v>
      </c>
      <c r="AX5" s="61" t="s">
        <v>117</v>
      </c>
      <c r="AY5" s="61" t="s">
        <v>118</v>
      </c>
      <c r="AZ5" s="61" t="s">
        <v>119</v>
      </c>
      <c r="BA5" s="61" t="s">
        <v>120</v>
      </c>
      <c r="BB5" s="61" t="s">
        <v>121</v>
      </c>
      <c r="BC5" s="61" t="s">
        <v>122</v>
      </c>
      <c r="BD5" s="61" t="s">
        <v>112</v>
      </c>
      <c r="BE5" s="61" t="s">
        <v>125</v>
      </c>
      <c r="BF5" s="61" t="s">
        <v>114</v>
      </c>
      <c r="BG5" s="61" t="s">
        <v>115</v>
      </c>
      <c r="BH5" s="61" t="s">
        <v>126</v>
      </c>
      <c r="BI5" s="61" t="s">
        <v>117</v>
      </c>
      <c r="BJ5" s="61" t="s">
        <v>118</v>
      </c>
      <c r="BK5" s="61" t="s">
        <v>119</v>
      </c>
      <c r="BL5" s="61" t="s">
        <v>120</v>
      </c>
      <c r="BM5" s="61" t="s">
        <v>121</v>
      </c>
      <c r="BN5" s="61" t="s">
        <v>122</v>
      </c>
      <c r="BO5" s="61" t="s">
        <v>123</v>
      </c>
      <c r="BP5" s="61" t="s">
        <v>113</v>
      </c>
      <c r="BQ5" s="61" t="s">
        <v>124</v>
      </c>
      <c r="BR5" s="61" t="s">
        <v>127</v>
      </c>
      <c r="BS5" s="61" t="s">
        <v>116</v>
      </c>
      <c r="BT5" s="61" t="s">
        <v>117</v>
      </c>
      <c r="BU5" s="61" t="s">
        <v>118</v>
      </c>
      <c r="BV5" s="61" t="s">
        <v>119</v>
      </c>
      <c r="BW5" s="61" t="s">
        <v>120</v>
      </c>
      <c r="BX5" s="61" t="s">
        <v>121</v>
      </c>
      <c r="BY5" s="61" t="s">
        <v>122</v>
      </c>
      <c r="BZ5" s="61" t="s">
        <v>123</v>
      </c>
      <c r="CA5" s="61" t="s">
        <v>113</v>
      </c>
      <c r="CB5" s="61" t="s">
        <v>124</v>
      </c>
      <c r="CC5" s="61" t="s">
        <v>115</v>
      </c>
      <c r="CD5" s="61" t="s">
        <v>126</v>
      </c>
      <c r="CE5" s="61" t="s">
        <v>117</v>
      </c>
      <c r="CF5" s="61" t="s">
        <v>118</v>
      </c>
      <c r="CG5" s="61" t="s">
        <v>119</v>
      </c>
      <c r="CH5" s="61" t="s">
        <v>120</v>
      </c>
      <c r="CI5" s="61" t="s">
        <v>121</v>
      </c>
      <c r="CJ5" s="61" t="s">
        <v>122</v>
      </c>
      <c r="CK5" s="61" t="s">
        <v>112</v>
      </c>
      <c r="CL5" s="61" t="s">
        <v>113</v>
      </c>
      <c r="CM5" s="61" t="s">
        <v>114</v>
      </c>
      <c r="CN5" s="61" t="s">
        <v>115</v>
      </c>
      <c r="CO5" s="61" t="s">
        <v>126</v>
      </c>
      <c r="CP5" s="61" t="s">
        <v>117</v>
      </c>
      <c r="CQ5" s="61" t="s">
        <v>118</v>
      </c>
      <c r="CR5" s="61" t="s">
        <v>119</v>
      </c>
      <c r="CS5" s="61" t="s">
        <v>120</v>
      </c>
      <c r="CT5" s="61" t="s">
        <v>121</v>
      </c>
      <c r="CU5" s="61" t="s">
        <v>122</v>
      </c>
      <c r="CV5" s="61" t="s">
        <v>112</v>
      </c>
      <c r="CW5" s="61" t="s">
        <v>125</v>
      </c>
      <c r="CX5" s="61" t="s">
        <v>114</v>
      </c>
      <c r="CY5" s="61" t="s">
        <v>127</v>
      </c>
      <c r="CZ5" s="61" t="s">
        <v>116</v>
      </c>
      <c r="DA5" s="61" t="s">
        <v>117</v>
      </c>
      <c r="DB5" s="61" t="s">
        <v>118</v>
      </c>
      <c r="DC5" s="61" t="s">
        <v>119</v>
      </c>
      <c r="DD5" s="61" t="s">
        <v>120</v>
      </c>
      <c r="DE5" s="61" t="s">
        <v>121</v>
      </c>
      <c r="DF5" s="61" t="s">
        <v>122</v>
      </c>
      <c r="DG5" s="61" t="s">
        <v>112</v>
      </c>
      <c r="DH5" s="61" t="s">
        <v>113</v>
      </c>
      <c r="DI5" s="61" t="s">
        <v>114</v>
      </c>
      <c r="DJ5" s="61" t="s">
        <v>115</v>
      </c>
      <c r="DK5" s="61" t="s">
        <v>126</v>
      </c>
      <c r="DL5" s="61" t="s">
        <v>117</v>
      </c>
      <c r="DM5" s="61" t="s">
        <v>118</v>
      </c>
      <c r="DN5" s="61" t="s">
        <v>119</v>
      </c>
      <c r="DO5" s="61" t="s">
        <v>120</v>
      </c>
      <c r="DP5" s="61" t="s">
        <v>121</v>
      </c>
      <c r="DQ5" s="61" t="s">
        <v>122</v>
      </c>
      <c r="DR5" s="61" t="s">
        <v>123</v>
      </c>
      <c r="DS5" s="61" t="s">
        <v>125</v>
      </c>
      <c r="DT5" s="61" t="s">
        <v>124</v>
      </c>
      <c r="DU5" s="61" t="s">
        <v>115</v>
      </c>
      <c r="DV5" s="61" t="s">
        <v>116</v>
      </c>
      <c r="DW5" s="61" t="s">
        <v>117</v>
      </c>
      <c r="DX5" s="61" t="s">
        <v>118</v>
      </c>
      <c r="DY5" s="61" t="s">
        <v>119</v>
      </c>
      <c r="DZ5" s="61" t="s">
        <v>120</v>
      </c>
      <c r="EA5" s="61" t="s">
        <v>121</v>
      </c>
      <c r="EB5" s="61" t="s">
        <v>122</v>
      </c>
      <c r="EC5" s="61" t="s">
        <v>123</v>
      </c>
      <c r="ED5" s="61" t="s">
        <v>113</v>
      </c>
      <c r="EE5" s="61" t="s">
        <v>114</v>
      </c>
      <c r="EF5" s="61" t="s">
        <v>115</v>
      </c>
      <c r="EG5" s="61" t="s">
        <v>126</v>
      </c>
      <c r="EH5" s="61" t="s">
        <v>117</v>
      </c>
      <c r="EI5" s="61" t="s">
        <v>118</v>
      </c>
      <c r="EJ5" s="61" t="s">
        <v>119</v>
      </c>
      <c r="EK5" s="61" t="s">
        <v>120</v>
      </c>
      <c r="EL5" s="61" t="s">
        <v>121</v>
      </c>
      <c r="EM5" s="61" t="s">
        <v>128</v>
      </c>
      <c r="EN5" s="61" t="s">
        <v>123</v>
      </c>
      <c r="EO5" s="61" t="s">
        <v>125</v>
      </c>
      <c r="EP5" s="61" t="s">
        <v>114</v>
      </c>
      <c r="EQ5" s="61" t="s">
        <v>115</v>
      </c>
      <c r="ER5" s="61" t="s">
        <v>116</v>
      </c>
      <c r="ES5" s="61" t="s">
        <v>117</v>
      </c>
      <c r="ET5" s="61" t="s">
        <v>118</v>
      </c>
      <c r="EU5" s="61" t="s">
        <v>119</v>
      </c>
      <c r="EV5" s="61" t="s">
        <v>120</v>
      </c>
      <c r="EW5" s="61" t="s">
        <v>121</v>
      </c>
      <c r="EX5" s="61" t="s">
        <v>122</v>
      </c>
    </row>
    <row r="6" spans="1:154" s="66" customFormat="1">
      <c r="A6" s="47" t="s">
        <v>129</v>
      </c>
      <c r="B6" s="62">
        <f>B8</f>
        <v>2017</v>
      </c>
      <c r="C6" s="62">
        <f t="shared" ref="C6:M6" si="2">C8</f>
        <v>231002</v>
      </c>
      <c r="D6" s="62">
        <f t="shared" si="2"/>
        <v>46</v>
      </c>
      <c r="E6" s="62">
        <f t="shared" si="2"/>
        <v>6</v>
      </c>
      <c r="F6" s="62">
        <f t="shared" si="2"/>
        <v>0</v>
      </c>
      <c r="G6" s="62">
        <f t="shared" si="2"/>
        <v>1</v>
      </c>
      <c r="H6" s="141" t="str">
        <f>IF(H8&lt;&gt;I8,H8,"")&amp;IF(I8&lt;&gt;J8,I8,"")&amp;"　"&amp;J8</f>
        <v>愛知県名古屋市　東部医療センター</v>
      </c>
      <c r="I6" s="142"/>
      <c r="J6" s="143"/>
      <c r="K6" s="62" t="str">
        <f t="shared" si="2"/>
        <v>条例全部</v>
      </c>
      <c r="L6" s="62" t="str">
        <f t="shared" si="2"/>
        <v>病院事業</v>
      </c>
      <c r="M6" s="62" t="str">
        <f t="shared" si="2"/>
        <v>一般病院</v>
      </c>
      <c r="N6" s="62" t="str">
        <f>N8</f>
        <v>400床以上～500床未満</v>
      </c>
      <c r="O6" s="62" t="str">
        <f>O8</f>
        <v>学術・研究機関出身</v>
      </c>
      <c r="P6" s="62" t="str">
        <f>P8</f>
        <v>直営</v>
      </c>
      <c r="Q6" s="63">
        <f t="shared" ref="Q6:AG6" si="3">Q8</f>
        <v>28</v>
      </c>
      <c r="R6" s="62" t="str">
        <f t="shared" si="3"/>
        <v>対象</v>
      </c>
      <c r="S6" s="62" t="str">
        <f t="shared" si="3"/>
        <v>透 I 訓 ガ</v>
      </c>
      <c r="T6" s="62" t="str">
        <f t="shared" si="3"/>
        <v>救 臨 感 災 地 輪</v>
      </c>
      <c r="U6" s="63">
        <f>U8</f>
        <v>2288240</v>
      </c>
      <c r="V6" s="63">
        <f>V8</f>
        <v>39361</v>
      </c>
      <c r="W6" s="62" t="str">
        <f>W8</f>
        <v>非該当</v>
      </c>
      <c r="X6" s="62" t="str">
        <f t="shared" si="3"/>
        <v>７：１</v>
      </c>
      <c r="Y6" s="63">
        <f t="shared" si="3"/>
        <v>488</v>
      </c>
      <c r="Z6" s="63" t="str">
        <f t="shared" si="3"/>
        <v>-</v>
      </c>
      <c r="AA6" s="63" t="str">
        <f t="shared" si="3"/>
        <v>-</v>
      </c>
      <c r="AB6" s="63" t="str">
        <f t="shared" si="3"/>
        <v>-</v>
      </c>
      <c r="AC6" s="63">
        <f t="shared" si="3"/>
        <v>10</v>
      </c>
      <c r="AD6" s="63">
        <f t="shared" si="3"/>
        <v>498</v>
      </c>
      <c r="AE6" s="63">
        <f t="shared" si="3"/>
        <v>488</v>
      </c>
      <c r="AF6" s="63" t="str">
        <f t="shared" si="3"/>
        <v>-</v>
      </c>
      <c r="AG6" s="63">
        <f t="shared" si="3"/>
        <v>488</v>
      </c>
      <c r="AH6" s="64">
        <f>IF(AH8="-",NA(),AH8)</f>
        <v>98.5</v>
      </c>
      <c r="AI6" s="64">
        <f t="shared" ref="AI6:AQ6" si="4">IF(AI8="-",NA(),AI8)</f>
        <v>96.7</v>
      </c>
      <c r="AJ6" s="64">
        <f t="shared" si="4"/>
        <v>94.7</v>
      </c>
      <c r="AK6" s="64">
        <f t="shared" si="4"/>
        <v>91.3</v>
      </c>
      <c r="AL6" s="64">
        <f t="shared" si="4"/>
        <v>92</v>
      </c>
      <c r="AM6" s="64">
        <f t="shared" si="4"/>
        <v>100.4</v>
      </c>
      <c r="AN6" s="64">
        <f t="shared" si="4"/>
        <v>99.7</v>
      </c>
      <c r="AO6" s="64">
        <f t="shared" si="4"/>
        <v>98.8</v>
      </c>
      <c r="AP6" s="64">
        <f t="shared" si="4"/>
        <v>98.5</v>
      </c>
      <c r="AQ6" s="64">
        <f t="shared" si="4"/>
        <v>98.7</v>
      </c>
      <c r="AR6" s="64" t="str">
        <f>IF(AR8="-","【-】","【"&amp;SUBSTITUTE(TEXT(AR8,"#,##0.0"),"-","△")&amp;"】")</f>
        <v>【98.5】</v>
      </c>
      <c r="AS6" s="64">
        <f>IF(AS8="-",NA(),AS8)</f>
        <v>92.5</v>
      </c>
      <c r="AT6" s="64">
        <f t="shared" ref="AT6:BB6" si="5">IF(AT8="-",NA(),AT8)</f>
        <v>90.1</v>
      </c>
      <c r="AU6" s="64">
        <f t="shared" si="5"/>
        <v>85.8</v>
      </c>
      <c r="AV6" s="64">
        <f t="shared" si="5"/>
        <v>82</v>
      </c>
      <c r="AW6" s="64">
        <f t="shared" si="5"/>
        <v>82.8</v>
      </c>
      <c r="AX6" s="64">
        <f t="shared" si="5"/>
        <v>95.4</v>
      </c>
      <c r="AY6" s="64">
        <f t="shared" si="5"/>
        <v>93.6</v>
      </c>
      <c r="AZ6" s="64">
        <f t="shared" si="5"/>
        <v>91.8</v>
      </c>
      <c r="BA6" s="64">
        <f t="shared" si="5"/>
        <v>91.6</v>
      </c>
      <c r="BB6" s="64">
        <f t="shared" si="5"/>
        <v>92.1</v>
      </c>
      <c r="BC6" s="64" t="str">
        <f>IF(BC8="-","【-】","【"&amp;SUBSTITUTE(TEXT(BC8,"#,##0.0"),"-","△")&amp;"】")</f>
        <v>【89.7】</v>
      </c>
      <c r="BD6" s="64">
        <f>IF(BD8="-",NA(),BD8)</f>
        <v>50.4</v>
      </c>
      <c r="BE6" s="64">
        <f t="shared" ref="BE6:BM6" si="6">IF(BE8="-",NA(),BE8)</f>
        <v>22.1</v>
      </c>
      <c r="BF6" s="64">
        <f t="shared" si="6"/>
        <v>27.6</v>
      </c>
      <c r="BG6" s="64">
        <f t="shared" si="6"/>
        <v>39.200000000000003</v>
      </c>
      <c r="BH6" s="64">
        <f t="shared" si="6"/>
        <v>47.4</v>
      </c>
      <c r="BI6" s="64">
        <f t="shared" si="6"/>
        <v>52.1</v>
      </c>
      <c r="BJ6" s="64">
        <f t="shared" si="6"/>
        <v>45.6</v>
      </c>
      <c r="BK6" s="64">
        <f t="shared" si="6"/>
        <v>38.1</v>
      </c>
      <c r="BL6" s="64">
        <f t="shared" si="6"/>
        <v>42.9</v>
      </c>
      <c r="BM6" s="64">
        <f t="shared" si="6"/>
        <v>40.200000000000003</v>
      </c>
      <c r="BN6" s="64" t="str">
        <f>IF(BN8="-","【-】","【"&amp;SUBSTITUTE(TEXT(BN8,"#,##0.0"),"-","△")&amp;"】")</f>
        <v>【64.7】</v>
      </c>
      <c r="BO6" s="64">
        <f>IF(BO8="-",NA(),BO8)</f>
        <v>83.9</v>
      </c>
      <c r="BP6" s="64">
        <f t="shared" ref="BP6:BX6" si="7">IF(BP8="-",NA(),BP8)</f>
        <v>80.900000000000006</v>
      </c>
      <c r="BQ6" s="64">
        <f t="shared" si="7"/>
        <v>79.3</v>
      </c>
      <c r="BR6" s="64">
        <f t="shared" si="7"/>
        <v>77.5</v>
      </c>
      <c r="BS6" s="64">
        <f t="shared" si="7"/>
        <v>73.099999999999994</v>
      </c>
      <c r="BT6" s="64">
        <f t="shared" si="7"/>
        <v>76</v>
      </c>
      <c r="BU6" s="64">
        <f t="shared" si="7"/>
        <v>76.099999999999994</v>
      </c>
      <c r="BV6" s="64">
        <f t="shared" si="7"/>
        <v>75.7</v>
      </c>
      <c r="BW6" s="64">
        <f t="shared" si="7"/>
        <v>76.099999999999994</v>
      </c>
      <c r="BX6" s="64">
        <f t="shared" si="7"/>
        <v>77</v>
      </c>
      <c r="BY6" s="64" t="str">
        <f>IF(BY8="-","【-】","【"&amp;SUBSTITUTE(TEXT(BY8,"#,##0.0"),"-","△")&amp;"】")</f>
        <v>【74.8】</v>
      </c>
      <c r="BZ6" s="65">
        <f>IF(BZ8="-",NA(),BZ8)</f>
        <v>59007</v>
      </c>
      <c r="CA6" s="65">
        <f t="shared" ref="CA6:CI6" si="8">IF(CA8="-",NA(),CA8)</f>
        <v>60599</v>
      </c>
      <c r="CB6" s="65">
        <f t="shared" si="8"/>
        <v>61528</v>
      </c>
      <c r="CC6" s="65">
        <f t="shared" si="8"/>
        <v>61363</v>
      </c>
      <c r="CD6" s="65">
        <f t="shared" si="8"/>
        <v>68779</v>
      </c>
      <c r="CE6" s="65">
        <f t="shared" si="8"/>
        <v>51813</v>
      </c>
      <c r="CF6" s="65">
        <f t="shared" si="8"/>
        <v>53447</v>
      </c>
      <c r="CG6" s="65">
        <f t="shared" si="8"/>
        <v>54464</v>
      </c>
      <c r="CH6" s="65">
        <f t="shared" si="8"/>
        <v>55265</v>
      </c>
      <c r="CI6" s="65">
        <f t="shared" si="8"/>
        <v>56892</v>
      </c>
      <c r="CJ6" s="64" t="str">
        <f>IF(CJ8="-","【-】","【"&amp;SUBSTITUTE(TEXT(CJ8,"#,##0"),"-","△")&amp;"】")</f>
        <v>【50,718】</v>
      </c>
      <c r="CK6" s="65">
        <f>IF(CK8="-",NA(),CK8)</f>
        <v>9936</v>
      </c>
      <c r="CL6" s="65">
        <f t="shared" ref="CL6:CT6" si="9">IF(CL8="-",NA(),CL8)</f>
        <v>10113</v>
      </c>
      <c r="CM6" s="65">
        <f t="shared" si="9"/>
        <v>10218</v>
      </c>
      <c r="CN6" s="65">
        <f t="shared" si="9"/>
        <v>10113</v>
      </c>
      <c r="CO6" s="65">
        <f t="shared" si="9"/>
        <v>11167</v>
      </c>
      <c r="CP6" s="65">
        <f t="shared" si="9"/>
        <v>12424</v>
      </c>
      <c r="CQ6" s="65">
        <f t="shared" si="9"/>
        <v>13027</v>
      </c>
      <c r="CR6" s="65">
        <f t="shared" si="9"/>
        <v>13969</v>
      </c>
      <c r="CS6" s="65">
        <f t="shared" si="9"/>
        <v>14455</v>
      </c>
      <c r="CT6" s="65">
        <f t="shared" si="9"/>
        <v>15171</v>
      </c>
      <c r="CU6" s="64" t="str">
        <f>IF(CU8="-","【-】","【"&amp;SUBSTITUTE(TEXT(CU8,"#,##0"),"-","△")&amp;"】")</f>
        <v>【14,202】</v>
      </c>
      <c r="CV6" s="64">
        <f>IF(CV8="-",NA(),CV8)</f>
        <v>56.3</v>
      </c>
      <c r="CW6" s="64">
        <f t="shared" ref="CW6:DE6" si="10">IF(CW8="-",NA(),CW8)</f>
        <v>60.3</v>
      </c>
      <c r="CX6" s="64">
        <f t="shared" si="10"/>
        <v>58.2</v>
      </c>
      <c r="CY6" s="64">
        <f t="shared" si="10"/>
        <v>63.7</v>
      </c>
      <c r="CZ6" s="64">
        <f t="shared" si="10"/>
        <v>61.7</v>
      </c>
      <c r="DA6" s="64">
        <f t="shared" si="10"/>
        <v>52.5</v>
      </c>
      <c r="DB6" s="64">
        <f t="shared" si="10"/>
        <v>52.6</v>
      </c>
      <c r="DC6" s="64">
        <f t="shared" si="10"/>
        <v>53.2</v>
      </c>
      <c r="DD6" s="64">
        <f t="shared" si="10"/>
        <v>54.1</v>
      </c>
      <c r="DE6" s="64">
        <f t="shared" si="10"/>
        <v>53.8</v>
      </c>
      <c r="DF6" s="64" t="str">
        <f>IF(DF8="-","【-】","【"&amp;SUBSTITUTE(TEXT(DF8,"#,##0.0"),"-","△")&amp;"】")</f>
        <v>【55.0】</v>
      </c>
      <c r="DG6" s="64">
        <f>IF(DG8="-",NA(),DG8)</f>
        <v>32.200000000000003</v>
      </c>
      <c r="DH6" s="64">
        <f t="shared" ref="DH6:DP6" si="11">IF(DH8="-",NA(),DH8)</f>
        <v>29.9</v>
      </c>
      <c r="DI6" s="64">
        <f t="shared" si="11"/>
        <v>29.3</v>
      </c>
      <c r="DJ6" s="64">
        <f t="shared" si="11"/>
        <v>27.3</v>
      </c>
      <c r="DK6" s="64">
        <f t="shared" si="11"/>
        <v>28.9</v>
      </c>
      <c r="DL6" s="64">
        <f t="shared" si="11"/>
        <v>24.3</v>
      </c>
      <c r="DM6" s="64">
        <f t="shared" si="11"/>
        <v>24.2</v>
      </c>
      <c r="DN6" s="64">
        <f t="shared" si="11"/>
        <v>25.3</v>
      </c>
      <c r="DO6" s="64">
        <f t="shared" si="11"/>
        <v>25.2</v>
      </c>
      <c r="DP6" s="64">
        <f t="shared" si="11"/>
        <v>25.4</v>
      </c>
      <c r="DQ6" s="64" t="str">
        <f>IF(DQ8="-","【-】","【"&amp;SUBSTITUTE(TEXT(DQ8,"#,##0.0"),"-","△")&amp;"】")</f>
        <v>【24.3】</v>
      </c>
      <c r="DR6" s="64">
        <f>IF(DR8="-",NA(),DR8)</f>
        <v>64.400000000000006</v>
      </c>
      <c r="DS6" s="64">
        <f t="shared" ref="DS6:EA6" si="12">IF(DS8="-",NA(),DS8)</f>
        <v>44</v>
      </c>
      <c r="DT6" s="64">
        <f t="shared" si="12"/>
        <v>45.3</v>
      </c>
      <c r="DU6" s="64">
        <f t="shared" si="12"/>
        <v>46</v>
      </c>
      <c r="DV6" s="64">
        <f t="shared" si="12"/>
        <v>50.9</v>
      </c>
      <c r="DW6" s="64">
        <f t="shared" si="12"/>
        <v>47.3</v>
      </c>
      <c r="DX6" s="64">
        <f t="shared" si="12"/>
        <v>48.4</v>
      </c>
      <c r="DY6" s="64">
        <f t="shared" si="12"/>
        <v>48.7</v>
      </c>
      <c r="DZ6" s="64">
        <f t="shared" si="12"/>
        <v>52.5</v>
      </c>
      <c r="EA6" s="64">
        <f t="shared" si="12"/>
        <v>52.7</v>
      </c>
      <c r="EB6" s="64" t="str">
        <f>IF(EB8="-","【-】","【"&amp;SUBSTITUTE(TEXT(EB8,"#,##0.0"),"-","△")&amp;"】")</f>
        <v>【51.6】</v>
      </c>
      <c r="EC6" s="64">
        <f>IF(EC8="-",NA(),EC8)</f>
        <v>77.8</v>
      </c>
      <c r="ED6" s="64">
        <f t="shared" ref="ED6:EL6" si="13">IF(ED8="-",NA(),ED8)</f>
        <v>52.5</v>
      </c>
      <c r="EE6" s="64">
        <f t="shared" si="13"/>
        <v>48.9</v>
      </c>
      <c r="EF6" s="64">
        <f t="shared" si="13"/>
        <v>54.7</v>
      </c>
      <c r="EG6" s="64">
        <f t="shared" si="13"/>
        <v>64.099999999999994</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35268841</v>
      </c>
      <c r="EO6" s="65">
        <f t="shared" ref="EO6:EW6" si="14">IF(EO8="-",NA(),EO8)</f>
        <v>54225560</v>
      </c>
      <c r="EP6" s="65">
        <f t="shared" si="14"/>
        <v>50477064</v>
      </c>
      <c r="EQ6" s="65">
        <f t="shared" si="14"/>
        <v>48291470</v>
      </c>
      <c r="ER6" s="65">
        <f t="shared" si="14"/>
        <v>48234675</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130</v>
      </c>
      <c r="B7" s="62">
        <f t="shared" ref="B7:AG7" si="15">B8</f>
        <v>2017</v>
      </c>
      <c r="C7" s="62">
        <f t="shared" si="15"/>
        <v>231002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400床以上～500床未満</v>
      </c>
      <c r="O7" s="62" t="str">
        <f>O8</f>
        <v>学術・研究機関出身</v>
      </c>
      <c r="P7" s="62" t="str">
        <f>P8</f>
        <v>直営</v>
      </c>
      <c r="Q7" s="63">
        <f t="shared" si="15"/>
        <v>28</v>
      </c>
      <c r="R7" s="62" t="str">
        <f t="shared" si="15"/>
        <v>対象</v>
      </c>
      <c r="S7" s="62" t="str">
        <f t="shared" si="15"/>
        <v>透 I 訓 ガ</v>
      </c>
      <c r="T7" s="62" t="str">
        <f t="shared" si="15"/>
        <v>救 臨 感 災 地 輪</v>
      </c>
      <c r="U7" s="63">
        <f>U8</f>
        <v>2288240</v>
      </c>
      <c r="V7" s="63">
        <f>V8</f>
        <v>39361</v>
      </c>
      <c r="W7" s="62" t="str">
        <f>W8</f>
        <v>非該当</v>
      </c>
      <c r="X7" s="62" t="str">
        <f t="shared" si="15"/>
        <v>７：１</v>
      </c>
      <c r="Y7" s="63">
        <f t="shared" si="15"/>
        <v>488</v>
      </c>
      <c r="Z7" s="63" t="str">
        <f t="shared" si="15"/>
        <v>-</v>
      </c>
      <c r="AA7" s="63" t="str">
        <f t="shared" si="15"/>
        <v>-</v>
      </c>
      <c r="AB7" s="63" t="str">
        <f t="shared" si="15"/>
        <v>-</v>
      </c>
      <c r="AC7" s="63">
        <f t="shared" si="15"/>
        <v>10</v>
      </c>
      <c r="AD7" s="63">
        <f t="shared" si="15"/>
        <v>498</v>
      </c>
      <c r="AE7" s="63">
        <f t="shared" si="15"/>
        <v>488</v>
      </c>
      <c r="AF7" s="63" t="str">
        <f t="shared" si="15"/>
        <v>-</v>
      </c>
      <c r="AG7" s="63">
        <f t="shared" si="15"/>
        <v>488</v>
      </c>
      <c r="AH7" s="64">
        <f>AH8</f>
        <v>98.5</v>
      </c>
      <c r="AI7" s="64">
        <f t="shared" ref="AI7:AQ7" si="16">AI8</f>
        <v>96.7</v>
      </c>
      <c r="AJ7" s="64">
        <f t="shared" si="16"/>
        <v>94.7</v>
      </c>
      <c r="AK7" s="64">
        <f t="shared" si="16"/>
        <v>91.3</v>
      </c>
      <c r="AL7" s="64">
        <f t="shared" si="16"/>
        <v>92</v>
      </c>
      <c r="AM7" s="64">
        <f t="shared" si="16"/>
        <v>100.4</v>
      </c>
      <c r="AN7" s="64">
        <f t="shared" si="16"/>
        <v>99.7</v>
      </c>
      <c r="AO7" s="64">
        <f t="shared" si="16"/>
        <v>98.8</v>
      </c>
      <c r="AP7" s="64">
        <f t="shared" si="16"/>
        <v>98.5</v>
      </c>
      <c r="AQ7" s="64">
        <f t="shared" si="16"/>
        <v>98.7</v>
      </c>
      <c r="AR7" s="64"/>
      <c r="AS7" s="64">
        <f>AS8</f>
        <v>92.5</v>
      </c>
      <c r="AT7" s="64">
        <f t="shared" ref="AT7:BB7" si="17">AT8</f>
        <v>90.1</v>
      </c>
      <c r="AU7" s="64">
        <f t="shared" si="17"/>
        <v>85.8</v>
      </c>
      <c r="AV7" s="64">
        <f t="shared" si="17"/>
        <v>82</v>
      </c>
      <c r="AW7" s="64">
        <f t="shared" si="17"/>
        <v>82.8</v>
      </c>
      <c r="AX7" s="64">
        <f t="shared" si="17"/>
        <v>95.4</v>
      </c>
      <c r="AY7" s="64">
        <f t="shared" si="17"/>
        <v>93.6</v>
      </c>
      <c r="AZ7" s="64">
        <f t="shared" si="17"/>
        <v>91.8</v>
      </c>
      <c r="BA7" s="64">
        <f t="shared" si="17"/>
        <v>91.6</v>
      </c>
      <c r="BB7" s="64">
        <f t="shared" si="17"/>
        <v>92.1</v>
      </c>
      <c r="BC7" s="64"/>
      <c r="BD7" s="64">
        <f>BD8</f>
        <v>50.4</v>
      </c>
      <c r="BE7" s="64">
        <f t="shared" ref="BE7:BM7" si="18">BE8</f>
        <v>22.1</v>
      </c>
      <c r="BF7" s="64">
        <f t="shared" si="18"/>
        <v>27.6</v>
      </c>
      <c r="BG7" s="64">
        <f t="shared" si="18"/>
        <v>39.200000000000003</v>
      </c>
      <c r="BH7" s="64">
        <f t="shared" si="18"/>
        <v>47.4</v>
      </c>
      <c r="BI7" s="64">
        <f t="shared" si="18"/>
        <v>52.1</v>
      </c>
      <c r="BJ7" s="64">
        <f t="shared" si="18"/>
        <v>45.6</v>
      </c>
      <c r="BK7" s="64">
        <f t="shared" si="18"/>
        <v>38.1</v>
      </c>
      <c r="BL7" s="64">
        <f t="shared" si="18"/>
        <v>42.9</v>
      </c>
      <c r="BM7" s="64">
        <f t="shared" si="18"/>
        <v>40.200000000000003</v>
      </c>
      <c r="BN7" s="64"/>
      <c r="BO7" s="64">
        <f>BO8</f>
        <v>83.9</v>
      </c>
      <c r="BP7" s="64">
        <f t="shared" ref="BP7:BX7" si="19">BP8</f>
        <v>80.900000000000006</v>
      </c>
      <c r="BQ7" s="64">
        <f t="shared" si="19"/>
        <v>79.3</v>
      </c>
      <c r="BR7" s="64">
        <f t="shared" si="19"/>
        <v>77.5</v>
      </c>
      <c r="BS7" s="64">
        <f t="shared" si="19"/>
        <v>73.099999999999994</v>
      </c>
      <c r="BT7" s="64">
        <f t="shared" si="19"/>
        <v>76</v>
      </c>
      <c r="BU7" s="64">
        <f t="shared" si="19"/>
        <v>76.099999999999994</v>
      </c>
      <c r="BV7" s="64">
        <f t="shared" si="19"/>
        <v>75.7</v>
      </c>
      <c r="BW7" s="64">
        <f t="shared" si="19"/>
        <v>76.099999999999994</v>
      </c>
      <c r="BX7" s="64">
        <f t="shared" si="19"/>
        <v>77</v>
      </c>
      <c r="BY7" s="64"/>
      <c r="BZ7" s="65">
        <f>BZ8</f>
        <v>59007</v>
      </c>
      <c r="CA7" s="65">
        <f t="shared" ref="CA7:CI7" si="20">CA8</f>
        <v>60599</v>
      </c>
      <c r="CB7" s="65">
        <f t="shared" si="20"/>
        <v>61528</v>
      </c>
      <c r="CC7" s="65">
        <f t="shared" si="20"/>
        <v>61363</v>
      </c>
      <c r="CD7" s="65">
        <f t="shared" si="20"/>
        <v>68779</v>
      </c>
      <c r="CE7" s="65">
        <f t="shared" si="20"/>
        <v>51813</v>
      </c>
      <c r="CF7" s="65">
        <f t="shared" si="20"/>
        <v>53447</v>
      </c>
      <c r="CG7" s="65">
        <f t="shared" si="20"/>
        <v>54464</v>
      </c>
      <c r="CH7" s="65">
        <f t="shared" si="20"/>
        <v>55265</v>
      </c>
      <c r="CI7" s="65">
        <f t="shared" si="20"/>
        <v>56892</v>
      </c>
      <c r="CJ7" s="64"/>
      <c r="CK7" s="65">
        <f>CK8</f>
        <v>9936</v>
      </c>
      <c r="CL7" s="65">
        <f t="shared" ref="CL7:CT7" si="21">CL8</f>
        <v>10113</v>
      </c>
      <c r="CM7" s="65">
        <f t="shared" si="21"/>
        <v>10218</v>
      </c>
      <c r="CN7" s="65">
        <f t="shared" si="21"/>
        <v>10113</v>
      </c>
      <c r="CO7" s="65">
        <f t="shared" si="21"/>
        <v>11167</v>
      </c>
      <c r="CP7" s="65">
        <f t="shared" si="21"/>
        <v>12424</v>
      </c>
      <c r="CQ7" s="65">
        <f t="shared" si="21"/>
        <v>13027</v>
      </c>
      <c r="CR7" s="65">
        <f t="shared" si="21"/>
        <v>13969</v>
      </c>
      <c r="CS7" s="65">
        <f t="shared" si="21"/>
        <v>14455</v>
      </c>
      <c r="CT7" s="65">
        <f t="shared" si="21"/>
        <v>15171</v>
      </c>
      <c r="CU7" s="64"/>
      <c r="CV7" s="64">
        <f>CV8</f>
        <v>56.3</v>
      </c>
      <c r="CW7" s="64">
        <f t="shared" ref="CW7:DE7" si="22">CW8</f>
        <v>60.3</v>
      </c>
      <c r="CX7" s="64">
        <f t="shared" si="22"/>
        <v>58.2</v>
      </c>
      <c r="CY7" s="64">
        <f t="shared" si="22"/>
        <v>63.7</v>
      </c>
      <c r="CZ7" s="64">
        <f t="shared" si="22"/>
        <v>61.7</v>
      </c>
      <c r="DA7" s="64">
        <f t="shared" si="22"/>
        <v>52.5</v>
      </c>
      <c r="DB7" s="64">
        <f t="shared" si="22"/>
        <v>52.6</v>
      </c>
      <c r="DC7" s="64">
        <f t="shared" si="22"/>
        <v>53.2</v>
      </c>
      <c r="DD7" s="64">
        <f t="shared" si="22"/>
        <v>54.1</v>
      </c>
      <c r="DE7" s="64">
        <f t="shared" si="22"/>
        <v>53.8</v>
      </c>
      <c r="DF7" s="64"/>
      <c r="DG7" s="64">
        <f>DG8</f>
        <v>32.200000000000003</v>
      </c>
      <c r="DH7" s="64">
        <f t="shared" ref="DH7:DP7" si="23">DH8</f>
        <v>29.9</v>
      </c>
      <c r="DI7" s="64">
        <f t="shared" si="23"/>
        <v>29.3</v>
      </c>
      <c r="DJ7" s="64">
        <f t="shared" si="23"/>
        <v>27.3</v>
      </c>
      <c r="DK7" s="64">
        <f t="shared" si="23"/>
        <v>28.9</v>
      </c>
      <c r="DL7" s="64">
        <f t="shared" si="23"/>
        <v>24.3</v>
      </c>
      <c r="DM7" s="64">
        <f t="shared" si="23"/>
        <v>24.2</v>
      </c>
      <c r="DN7" s="64">
        <f t="shared" si="23"/>
        <v>25.3</v>
      </c>
      <c r="DO7" s="64">
        <f t="shared" si="23"/>
        <v>25.2</v>
      </c>
      <c r="DP7" s="64">
        <f t="shared" si="23"/>
        <v>25.4</v>
      </c>
      <c r="DQ7" s="64"/>
      <c r="DR7" s="64">
        <f>DR8</f>
        <v>64.400000000000006</v>
      </c>
      <c r="DS7" s="64">
        <f t="shared" ref="DS7:EA7" si="24">DS8</f>
        <v>44</v>
      </c>
      <c r="DT7" s="64">
        <f t="shared" si="24"/>
        <v>45.3</v>
      </c>
      <c r="DU7" s="64">
        <f t="shared" si="24"/>
        <v>46</v>
      </c>
      <c r="DV7" s="64">
        <f t="shared" si="24"/>
        <v>50.9</v>
      </c>
      <c r="DW7" s="64">
        <f t="shared" si="24"/>
        <v>47.3</v>
      </c>
      <c r="DX7" s="64">
        <f t="shared" si="24"/>
        <v>48.4</v>
      </c>
      <c r="DY7" s="64">
        <f t="shared" si="24"/>
        <v>48.7</v>
      </c>
      <c r="DZ7" s="64">
        <f t="shared" si="24"/>
        <v>52.5</v>
      </c>
      <c r="EA7" s="64">
        <f t="shared" si="24"/>
        <v>52.7</v>
      </c>
      <c r="EB7" s="64"/>
      <c r="EC7" s="64">
        <f>EC8</f>
        <v>77.8</v>
      </c>
      <c r="ED7" s="64">
        <f t="shared" ref="ED7:EL7" si="25">ED8</f>
        <v>52.5</v>
      </c>
      <c r="EE7" s="64">
        <f t="shared" si="25"/>
        <v>48.9</v>
      </c>
      <c r="EF7" s="64">
        <f t="shared" si="25"/>
        <v>54.7</v>
      </c>
      <c r="EG7" s="64">
        <f t="shared" si="25"/>
        <v>64.099999999999994</v>
      </c>
      <c r="EH7" s="64">
        <f t="shared" si="25"/>
        <v>60</v>
      </c>
      <c r="EI7" s="64">
        <f t="shared" si="25"/>
        <v>62.3</v>
      </c>
      <c r="EJ7" s="64">
        <f t="shared" si="25"/>
        <v>61.7</v>
      </c>
      <c r="EK7" s="64">
        <f t="shared" si="25"/>
        <v>66.099999999999994</v>
      </c>
      <c r="EL7" s="64">
        <f t="shared" si="25"/>
        <v>68.400000000000006</v>
      </c>
      <c r="EM7" s="64"/>
      <c r="EN7" s="65">
        <f>EN8</f>
        <v>35268841</v>
      </c>
      <c r="EO7" s="65">
        <f t="shared" ref="EO7:EW7" si="26">EO8</f>
        <v>54225560</v>
      </c>
      <c r="EP7" s="65">
        <f t="shared" si="26"/>
        <v>50477064</v>
      </c>
      <c r="EQ7" s="65">
        <f t="shared" si="26"/>
        <v>48291470</v>
      </c>
      <c r="ER7" s="65">
        <f t="shared" si="26"/>
        <v>48234675</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231002</v>
      </c>
      <c r="D8" s="67">
        <v>46</v>
      </c>
      <c r="E8" s="67">
        <v>6</v>
      </c>
      <c r="F8" s="67">
        <v>0</v>
      </c>
      <c r="G8" s="67">
        <v>1</v>
      </c>
      <c r="H8" s="67" t="s">
        <v>131</v>
      </c>
      <c r="I8" s="67" t="s">
        <v>132</v>
      </c>
      <c r="J8" s="67" t="s">
        <v>133</v>
      </c>
      <c r="K8" s="67" t="s">
        <v>134</v>
      </c>
      <c r="L8" s="67" t="s">
        <v>135</v>
      </c>
      <c r="M8" s="67" t="s">
        <v>136</v>
      </c>
      <c r="N8" s="67" t="s">
        <v>137</v>
      </c>
      <c r="O8" s="67" t="s">
        <v>138</v>
      </c>
      <c r="P8" s="67" t="s">
        <v>139</v>
      </c>
      <c r="Q8" s="68">
        <v>28</v>
      </c>
      <c r="R8" s="67" t="s">
        <v>140</v>
      </c>
      <c r="S8" s="67" t="s">
        <v>141</v>
      </c>
      <c r="T8" s="67" t="s">
        <v>142</v>
      </c>
      <c r="U8" s="68">
        <v>2288240</v>
      </c>
      <c r="V8" s="68">
        <v>39361</v>
      </c>
      <c r="W8" s="67" t="s">
        <v>143</v>
      </c>
      <c r="X8" s="69" t="s">
        <v>144</v>
      </c>
      <c r="Y8" s="68">
        <v>488</v>
      </c>
      <c r="Z8" s="68" t="s">
        <v>145</v>
      </c>
      <c r="AA8" s="68" t="s">
        <v>145</v>
      </c>
      <c r="AB8" s="68" t="s">
        <v>145</v>
      </c>
      <c r="AC8" s="68">
        <v>10</v>
      </c>
      <c r="AD8" s="68">
        <v>498</v>
      </c>
      <c r="AE8" s="68">
        <v>488</v>
      </c>
      <c r="AF8" s="68" t="s">
        <v>145</v>
      </c>
      <c r="AG8" s="68">
        <v>488</v>
      </c>
      <c r="AH8" s="70">
        <v>98.5</v>
      </c>
      <c r="AI8" s="70">
        <v>96.7</v>
      </c>
      <c r="AJ8" s="70">
        <v>94.7</v>
      </c>
      <c r="AK8" s="70">
        <v>91.3</v>
      </c>
      <c r="AL8" s="70">
        <v>92</v>
      </c>
      <c r="AM8" s="70">
        <v>100.4</v>
      </c>
      <c r="AN8" s="70">
        <v>99.7</v>
      </c>
      <c r="AO8" s="70">
        <v>98.8</v>
      </c>
      <c r="AP8" s="70">
        <v>98.5</v>
      </c>
      <c r="AQ8" s="70">
        <v>98.7</v>
      </c>
      <c r="AR8" s="70">
        <v>98.5</v>
      </c>
      <c r="AS8" s="70">
        <v>92.5</v>
      </c>
      <c r="AT8" s="70">
        <v>90.1</v>
      </c>
      <c r="AU8" s="70">
        <v>85.8</v>
      </c>
      <c r="AV8" s="70">
        <v>82</v>
      </c>
      <c r="AW8" s="70">
        <v>82.8</v>
      </c>
      <c r="AX8" s="70">
        <v>95.4</v>
      </c>
      <c r="AY8" s="70">
        <v>93.6</v>
      </c>
      <c r="AZ8" s="70">
        <v>91.8</v>
      </c>
      <c r="BA8" s="70">
        <v>91.6</v>
      </c>
      <c r="BB8" s="70">
        <v>92.1</v>
      </c>
      <c r="BC8" s="70">
        <v>89.7</v>
      </c>
      <c r="BD8" s="71">
        <v>50.4</v>
      </c>
      <c r="BE8" s="71">
        <v>22.1</v>
      </c>
      <c r="BF8" s="71">
        <v>27.6</v>
      </c>
      <c r="BG8" s="71">
        <v>39.200000000000003</v>
      </c>
      <c r="BH8" s="71">
        <v>47.4</v>
      </c>
      <c r="BI8" s="71">
        <v>52.1</v>
      </c>
      <c r="BJ8" s="71">
        <v>45.6</v>
      </c>
      <c r="BK8" s="71">
        <v>38.1</v>
      </c>
      <c r="BL8" s="71">
        <v>42.9</v>
      </c>
      <c r="BM8" s="71">
        <v>40.200000000000003</v>
      </c>
      <c r="BN8" s="71">
        <v>64.7</v>
      </c>
      <c r="BO8" s="70">
        <v>83.9</v>
      </c>
      <c r="BP8" s="70">
        <v>80.900000000000006</v>
      </c>
      <c r="BQ8" s="70">
        <v>79.3</v>
      </c>
      <c r="BR8" s="70">
        <v>77.5</v>
      </c>
      <c r="BS8" s="70">
        <v>73.099999999999994</v>
      </c>
      <c r="BT8" s="70">
        <v>76</v>
      </c>
      <c r="BU8" s="70">
        <v>76.099999999999994</v>
      </c>
      <c r="BV8" s="70">
        <v>75.7</v>
      </c>
      <c r="BW8" s="70">
        <v>76.099999999999994</v>
      </c>
      <c r="BX8" s="70">
        <v>77</v>
      </c>
      <c r="BY8" s="70">
        <v>74.8</v>
      </c>
      <c r="BZ8" s="71">
        <v>59007</v>
      </c>
      <c r="CA8" s="71">
        <v>60599</v>
      </c>
      <c r="CB8" s="71">
        <v>61528</v>
      </c>
      <c r="CC8" s="71">
        <v>61363</v>
      </c>
      <c r="CD8" s="71">
        <v>68779</v>
      </c>
      <c r="CE8" s="71">
        <v>51813</v>
      </c>
      <c r="CF8" s="71">
        <v>53447</v>
      </c>
      <c r="CG8" s="71">
        <v>54464</v>
      </c>
      <c r="CH8" s="71">
        <v>55265</v>
      </c>
      <c r="CI8" s="71">
        <v>56892</v>
      </c>
      <c r="CJ8" s="70">
        <v>50718</v>
      </c>
      <c r="CK8" s="71">
        <v>9936</v>
      </c>
      <c r="CL8" s="71">
        <v>10113</v>
      </c>
      <c r="CM8" s="71">
        <v>10218</v>
      </c>
      <c r="CN8" s="71">
        <v>10113</v>
      </c>
      <c r="CO8" s="71">
        <v>11167</v>
      </c>
      <c r="CP8" s="71">
        <v>12424</v>
      </c>
      <c r="CQ8" s="71">
        <v>13027</v>
      </c>
      <c r="CR8" s="71">
        <v>13969</v>
      </c>
      <c r="CS8" s="71">
        <v>14455</v>
      </c>
      <c r="CT8" s="71">
        <v>15171</v>
      </c>
      <c r="CU8" s="70">
        <v>14202</v>
      </c>
      <c r="CV8" s="71">
        <v>56.3</v>
      </c>
      <c r="CW8" s="71">
        <v>60.3</v>
      </c>
      <c r="CX8" s="71">
        <v>58.2</v>
      </c>
      <c r="CY8" s="71">
        <v>63.7</v>
      </c>
      <c r="CZ8" s="71">
        <v>61.7</v>
      </c>
      <c r="DA8" s="71">
        <v>52.5</v>
      </c>
      <c r="DB8" s="71">
        <v>52.6</v>
      </c>
      <c r="DC8" s="71">
        <v>53.2</v>
      </c>
      <c r="DD8" s="71">
        <v>54.1</v>
      </c>
      <c r="DE8" s="71">
        <v>53.8</v>
      </c>
      <c r="DF8" s="71">
        <v>55</v>
      </c>
      <c r="DG8" s="71">
        <v>32.200000000000003</v>
      </c>
      <c r="DH8" s="71">
        <v>29.9</v>
      </c>
      <c r="DI8" s="71">
        <v>29.3</v>
      </c>
      <c r="DJ8" s="71">
        <v>27.3</v>
      </c>
      <c r="DK8" s="71">
        <v>28.9</v>
      </c>
      <c r="DL8" s="71">
        <v>24.3</v>
      </c>
      <c r="DM8" s="71">
        <v>24.2</v>
      </c>
      <c r="DN8" s="71">
        <v>25.3</v>
      </c>
      <c r="DO8" s="71">
        <v>25.2</v>
      </c>
      <c r="DP8" s="71">
        <v>25.4</v>
      </c>
      <c r="DQ8" s="71">
        <v>24.3</v>
      </c>
      <c r="DR8" s="70">
        <v>64.400000000000006</v>
      </c>
      <c r="DS8" s="70">
        <v>44</v>
      </c>
      <c r="DT8" s="70">
        <v>45.3</v>
      </c>
      <c r="DU8" s="70">
        <v>46</v>
      </c>
      <c r="DV8" s="70">
        <v>50.9</v>
      </c>
      <c r="DW8" s="70">
        <v>47.3</v>
      </c>
      <c r="DX8" s="70">
        <v>48.4</v>
      </c>
      <c r="DY8" s="70">
        <v>48.7</v>
      </c>
      <c r="DZ8" s="70">
        <v>52.5</v>
      </c>
      <c r="EA8" s="70">
        <v>52.7</v>
      </c>
      <c r="EB8" s="70">
        <v>51.6</v>
      </c>
      <c r="EC8" s="70">
        <v>77.8</v>
      </c>
      <c r="ED8" s="70">
        <v>52.5</v>
      </c>
      <c r="EE8" s="70">
        <v>48.9</v>
      </c>
      <c r="EF8" s="70">
        <v>54.7</v>
      </c>
      <c r="EG8" s="70">
        <v>64.099999999999994</v>
      </c>
      <c r="EH8" s="70">
        <v>60</v>
      </c>
      <c r="EI8" s="70">
        <v>62.3</v>
      </c>
      <c r="EJ8" s="70">
        <v>61.7</v>
      </c>
      <c r="EK8" s="70">
        <v>66.099999999999994</v>
      </c>
      <c r="EL8" s="70">
        <v>68.400000000000006</v>
      </c>
      <c r="EM8" s="70">
        <v>67.599999999999994</v>
      </c>
      <c r="EN8" s="71">
        <v>35268841</v>
      </c>
      <c r="EO8" s="71">
        <v>54225560</v>
      </c>
      <c r="EP8" s="71">
        <v>50477064</v>
      </c>
      <c r="EQ8" s="71">
        <v>48291470</v>
      </c>
      <c r="ER8" s="71">
        <v>48234675</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2019-02-06T05:01:50Z</cp:lastPrinted>
  <dcterms:created xsi:type="dcterms:W3CDTF">2018-12-07T10:44:12Z</dcterms:created>
  <dcterms:modified xsi:type="dcterms:W3CDTF">2019-02-07T04:38:52Z</dcterms:modified>
  <cp:category/>
</cp:coreProperties>
</file>