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<sst xmlns="http://schemas.openxmlformats.org/spreadsheetml/2006/main" count="232" uniqueCount="120">
  <si>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</si>
  <si>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</si>
  <si>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</si>
  <si>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</si>
  <si>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</si>
  <si>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</si>
  <si>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</si>
  <si>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</si>
  <si>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</si>
  <si>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</si>
  <si>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</si>
  <si>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</si>
  <si>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</si>
  <si>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</si>
  <si>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</si>
  <si>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</si>
  <si>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</si>
  <si>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</si>
  <si>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</si>
  <si>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</si>
  <si>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</si>
  <si>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</si>
  <si>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</si>
  <si>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</si>
  <si>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</si>
  <si>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</si>
  <si>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</si>
  <si>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</si>
  <si>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</si>
  <si>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</si>
  <si>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</si>
  <si>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</si>
  <si>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</si>
  <si>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</si>
  <si>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</si>
  <si>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</si>
  <si>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</si>
  <si>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</si>
  <si>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</si>
  <si>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</si>
  <si>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</si>
  <si>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</si>
  <si>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</si>
  <si>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</si>
  <si>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</si>
  <si>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</si>
  <si>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</si>
  <si>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</si>
  <si>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</si>
  <si>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</si>
  <si>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</si>
  <si>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</si>
  <si>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</si>
  <si>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</si>
  <si>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</si>
  <si>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</si>
  <si>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</si>
  <si>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</si>
  <si>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</si>
  <si>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</si>
  <si>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</si>
  <si>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</si>
  <si>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</si>
  <si>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</si>
  <si>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</si>
  <si>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</si>
  <si>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</si>
  <si>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</si>
  <si>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</si>
  <si>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</si>
  <si>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</si>
  <si>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</si>
  <si>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</si>
  <si>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</si>
  <si>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</si>
  <si>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</si>
  <si>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</si>
  <si>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</si>
  <si>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</si>
  <si>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</si>
  <si>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</si>
  <si>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</si>
  <si>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</si>
  <si>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</si>
  <si>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</si>
  <si>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</si>
  <si>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</si>
  <si>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</si>
  <si>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</si>
  <si>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</si>
  <si>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</si>
  <si>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</si>
  <si>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</si>
  <si>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</si>
  <si>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</si>
  <si>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</si>
  <si>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</si>
  <si>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</si>
  <si>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</si>
  <si>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</si>
  <si>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</si>
  <si>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</si>
  <si>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</si>
  <si>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</si>
  <si>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</si>
  <si>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</si>
  <si>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</si>
  <si>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</si>
  <si>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</si>
  <si>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</si>
  <si>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</si>
  <si>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</si>
  <si>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</si>
  <si>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</si>
  <si>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</si>
  <si>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</si>
  <si>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</si>
  <si>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○財政計画期間中（平成25～29年度）の累積収支の均衡を図り，そのうえで水道管更新の財源（資産維持費）を確保するため，平成25年10月に料金改定（平均改定率＋9.6％）を実施したため，平成26年度以降</t>
    </r>
    <r>
      <rPr>
        <b/>
        <sz val="11"/>
        <color theme="1"/>
        <rFont val="ＭＳ ゴシック"/>
        <family val="3"/>
        <charset val="128"/>
      </rPr>
      <t>「①経常収支比率」</t>
    </r>
    <r>
      <rPr>
        <sz val="11"/>
        <color theme="1"/>
        <rFont val="ＭＳ ゴシック"/>
        <family val="3"/>
        <charset val="128"/>
      </rPr>
      <t>，</t>
    </r>
    <r>
      <rPr>
        <b/>
        <sz val="11"/>
        <color theme="1"/>
        <rFont val="ＭＳ ゴシック"/>
        <family val="3"/>
        <charset val="128"/>
      </rPr>
      <t>「⑤料金回収率」</t>
    </r>
    <r>
      <rPr>
        <sz val="11"/>
        <color theme="1"/>
        <rFont val="ＭＳ ゴシック"/>
        <family val="3"/>
        <charset val="128"/>
      </rPr>
      <t>共に類似団体平均値を上回っているが，平成29年度から財政状況が厳しい山間地域の水道事業を統合したため，対前年比ではそれぞれ低下している。
○水需要の減少を踏まえ，施設規模の適正化を図っているため，</t>
    </r>
    <r>
      <rPr>
        <b/>
        <sz val="11"/>
        <color theme="1"/>
        <rFont val="ＭＳ ゴシック"/>
        <family val="3"/>
        <charset val="128"/>
      </rPr>
      <t>「⑦施設利用率」</t>
    </r>
    <r>
      <rPr>
        <sz val="11"/>
        <color theme="1"/>
        <rFont val="ＭＳ ゴシック"/>
        <family val="3"/>
        <charset val="128"/>
      </rPr>
      <t>は類似団体平均値を上回っている。平成29年度においても一部施設を廃止したことにより，対前年度比で約3ポイント向上した。また，</t>
    </r>
    <r>
      <rPr>
        <sz val="11"/>
        <rFont val="ＭＳ ゴシック"/>
        <family val="3"/>
        <charset val="128"/>
      </rPr>
      <t>事業運営の効率化を進めることで，</t>
    </r>
    <r>
      <rPr>
        <b/>
        <sz val="11"/>
        <rFont val="ＭＳ ゴシック"/>
        <family val="3"/>
        <charset val="128"/>
      </rPr>
      <t>「⑥給水原価」</t>
    </r>
    <r>
      <rPr>
        <sz val="11"/>
        <rFont val="ＭＳ ゴシック"/>
        <family val="3"/>
        <charset val="128"/>
      </rPr>
      <t xml:space="preserve">は類似団体平均値を下回っているが，平成29年度は山間地域の水道事業統合による影響で，対前年比では上昇している。
</t>
    </r>
    <r>
      <rPr>
        <sz val="11"/>
        <color theme="1"/>
        <rFont val="ＭＳ ゴシック"/>
        <family val="3"/>
        <charset val="128"/>
      </rPr>
      <t xml:space="preserve">
○一方，これまで建設財源の大部分を企業債で賄っていたため，</t>
    </r>
    <r>
      <rPr>
        <b/>
        <sz val="11"/>
        <color theme="1"/>
        <rFont val="ＭＳ ゴシック"/>
        <family val="3"/>
        <charset val="128"/>
      </rPr>
      <t>「④</t>
    </r>
    <r>
      <rPr>
        <b/>
        <sz val="11"/>
        <rFont val="ＭＳ ゴシック"/>
        <family val="3"/>
        <charset val="128"/>
      </rPr>
      <t>企業債残高対給水収益比率」</t>
    </r>
    <r>
      <rPr>
        <sz val="11"/>
        <rFont val="ＭＳ ゴシック"/>
        <family val="3"/>
        <charset val="128"/>
      </rPr>
      <t>が類似団体平均値を大きく上回っており，平成29年度は山間地域の水道事業統合による影響で更に上昇した。</t>
    </r>
    <r>
      <rPr>
        <b/>
        <sz val="11"/>
        <rFont val="ＭＳ ゴシック"/>
        <family val="3"/>
        <charset val="128"/>
      </rPr>
      <t>「⑧有収率」</t>
    </r>
    <r>
      <rPr>
        <sz val="11"/>
        <rFont val="ＭＳ ゴシック"/>
        <family val="3"/>
        <charset val="128"/>
      </rPr>
      <t>は類似団体平均値を下回っているものの，鉛製給水管の取替え等の推進により改善傾向であったが，平成29年度は有収率の低い山間地域の水道事業統合により，横ばいとなっている。</t>
    </r>
    <r>
      <rPr>
        <b/>
        <sz val="11"/>
        <rFont val="ＭＳ ゴシック"/>
        <family val="3"/>
        <charset val="128"/>
      </rPr>
      <t>「③流動比率」</t>
    </r>
    <r>
      <rPr>
        <sz val="11"/>
        <rFont val="ＭＳ ゴシック"/>
        <family val="3"/>
        <charset val="128"/>
      </rPr>
      <t>は類似団体平均値を下回っているが，資金については予算において措置しているため，資金不足が発生するものではない。</t>
    </r>
    <rPh sb="112" eb="114">
      <t>リョウキン</t>
    </rPh>
    <rPh sb="118" eb="119">
      <t>トモ</t>
    </rPh>
    <rPh sb="136" eb="138">
      <t>ヘイセイ</t>
    </rPh>
    <rPh sb="140" eb="142">
      <t>ネンド</t>
    </rPh>
    <rPh sb="144" eb="146">
      <t>ザイセイ</t>
    </rPh>
    <rPh sb="146" eb="148">
      <t>ジョウキョウ</t>
    </rPh>
    <rPh sb="149" eb="150">
      <t>キビ</t>
    </rPh>
    <rPh sb="152" eb="154">
      <t>サンカン</t>
    </rPh>
    <rPh sb="154" eb="156">
      <t>チイキ</t>
    </rPh>
    <rPh sb="157" eb="159">
      <t>スイドウ</t>
    </rPh>
    <rPh sb="159" eb="161">
      <t>ジギョウ</t>
    </rPh>
    <rPh sb="162" eb="164">
      <t>トウゴウ</t>
    </rPh>
    <rPh sb="169" eb="170">
      <t>タイ</t>
    </rPh>
    <rPh sb="170" eb="173">
      <t>ゼンネンヒ</t>
    </rPh>
    <rPh sb="179" eb="181">
      <t>テイカ</t>
    </rPh>
    <rPh sb="189" eb="190">
      <t>ミズ</t>
    </rPh>
    <rPh sb="190" eb="192">
      <t>ジュヨウ</t>
    </rPh>
    <rPh sb="193" eb="195">
      <t>ゲンショウ</t>
    </rPh>
    <rPh sb="196" eb="197">
      <t>フ</t>
    </rPh>
    <rPh sb="200" eb="202">
      <t>シセツ</t>
    </rPh>
    <rPh sb="202" eb="204">
      <t>キボ</t>
    </rPh>
    <rPh sb="205" eb="207">
      <t>テキセイ</t>
    </rPh>
    <rPh sb="207" eb="208">
      <t>カ</t>
    </rPh>
    <rPh sb="209" eb="210">
      <t>ハカ</t>
    </rPh>
    <rPh sb="241" eb="243">
      <t>ヘイセイ</t>
    </rPh>
    <rPh sb="245" eb="247">
      <t>ネンド</t>
    </rPh>
    <rPh sb="252" eb="254">
      <t>イチブ</t>
    </rPh>
    <rPh sb="254" eb="256">
      <t>シセツ</t>
    </rPh>
    <rPh sb="257" eb="259">
      <t>ハイシ</t>
    </rPh>
    <rPh sb="267" eb="268">
      <t>タイ</t>
    </rPh>
    <rPh sb="268" eb="272">
      <t>ゼンネンドヒ</t>
    </rPh>
    <rPh sb="273" eb="274">
      <t>ヤク</t>
    </rPh>
    <rPh sb="279" eb="281">
      <t>コウジョウ</t>
    </rPh>
    <rPh sb="296" eb="297">
      <t>スス</t>
    </rPh>
    <rPh sb="327" eb="329">
      <t>ヘイセイ</t>
    </rPh>
    <rPh sb="331" eb="333">
      <t>ネンド</t>
    </rPh>
    <rPh sb="334" eb="336">
      <t>サンカン</t>
    </rPh>
    <rPh sb="336" eb="338">
      <t>チイキ</t>
    </rPh>
    <rPh sb="339" eb="341">
      <t>スイドウ</t>
    </rPh>
    <rPh sb="341" eb="343">
      <t>ジギョウ</t>
    </rPh>
    <rPh sb="343" eb="345">
      <t>トウゴウ</t>
    </rPh>
    <rPh sb="348" eb="350">
      <t>エイキョウ</t>
    </rPh>
    <rPh sb="352" eb="353">
      <t>タイ</t>
    </rPh>
    <rPh sb="353" eb="356">
      <t>ゼンネンヒ</t>
    </rPh>
    <rPh sb="358" eb="360">
      <t>ジョウショウ</t>
    </rPh>
    <rPh sb="375" eb="377">
      <t>ケンセツ</t>
    </rPh>
    <rPh sb="430" eb="432">
      <t>ヘイセイ</t>
    </rPh>
    <rPh sb="434" eb="436">
      <t>ネンド</t>
    </rPh>
    <rPh sb="437" eb="439">
      <t>サンカン</t>
    </rPh>
    <rPh sb="439" eb="441">
      <t>チイキ</t>
    </rPh>
    <rPh sb="442" eb="444">
      <t>スイドウ</t>
    </rPh>
    <rPh sb="444" eb="446">
      <t>ジギョウ</t>
    </rPh>
    <rPh sb="446" eb="448">
      <t>トウゴウ</t>
    </rPh>
    <rPh sb="451" eb="453">
      <t>エイキョウ</t>
    </rPh>
    <rPh sb="454" eb="455">
      <t>サラ</t>
    </rPh>
    <rPh sb="456" eb="458">
      <t>ジョウショウ</t>
    </rPh>
    <rPh sb="468" eb="470">
      <t>ルイジ</t>
    </rPh>
    <rPh sb="470" eb="472">
      <t>ダンタイ</t>
    </rPh>
    <rPh sb="472" eb="475">
      <t>ヘイキンチ</t>
    </rPh>
    <rPh sb="476" eb="478">
      <t>シタマワ</t>
    </rPh>
    <rPh sb="495" eb="496">
      <t>トウ</t>
    </rPh>
    <rPh sb="497" eb="499">
      <t>スイシン</t>
    </rPh>
    <rPh sb="504" eb="506">
      <t>ケイコウ</t>
    </rPh>
    <rPh sb="512" eb="514">
      <t>ヘイセイ</t>
    </rPh>
    <rPh sb="516" eb="518">
      <t>ネンド</t>
    </rPh>
    <rPh sb="519" eb="521">
      <t>ユウシュウ</t>
    </rPh>
    <rPh sb="521" eb="522">
      <t>リツ</t>
    </rPh>
    <rPh sb="523" eb="524">
      <t>ヒク</t>
    </rPh>
    <rPh sb="525" eb="527">
      <t>サンカン</t>
    </rPh>
    <rPh sb="527" eb="529">
      <t>チイキ</t>
    </rPh>
    <rPh sb="530" eb="532">
      <t>スイドウ</t>
    </rPh>
    <rPh sb="532" eb="534">
      <t>ジギョウ</t>
    </rPh>
    <rPh sb="534" eb="536">
      <t>トウゴウ</t>
    </rPh>
    <rPh sb="540" eb="541">
      <t>ヨコ</t>
    </rPh>
    <rPh sb="552" eb="554">
      <t>リュウドウ</t>
    </rPh>
    <rPh sb="554" eb="556">
      <t>ヒリツ</t>
    </rPh>
    <rPh sb="558" eb="560">
      <t>ルイジ</t>
    </rPh>
    <rPh sb="560" eb="562">
      <t>ダンタイ</t>
    </rPh>
    <rPh sb="562" eb="565">
      <t>ヘイキンチ</t>
    </rPh>
    <rPh sb="566" eb="568">
      <t>シタマワ</t>
    </rPh>
    <rPh sb="574" eb="576">
      <t>シキン</t>
    </rPh>
    <rPh sb="581" eb="583">
      <t>ヨサン</t>
    </rPh>
    <rPh sb="587" eb="589">
      <t>ソチ</t>
    </rPh>
    <rPh sb="596" eb="598">
      <t>シキン</t>
    </rPh>
    <rPh sb="598" eb="600">
      <t>ブソク</t>
    </rPh>
    <rPh sb="601" eb="603">
      <t>ハッセイ</t>
    </rPh>
    <phoneticPr fontId="4"/>
  </si>
  <si>
    <r>
      <t>○</t>
    </r>
    <r>
      <rPr>
        <b/>
        <sz val="11"/>
        <color theme="1"/>
        <rFont val="ＭＳ ゴシック"/>
        <family val="3"/>
        <charset val="128"/>
      </rPr>
      <t>「①有形固定資産減価償却率」</t>
    </r>
    <r>
      <rPr>
        <sz val="11"/>
        <color theme="1"/>
        <rFont val="ＭＳ ゴシック"/>
        <family val="3"/>
        <charset val="128"/>
      </rPr>
      <t>は，比較的新しい固定資産が多い山間地域の水道事業統合の影響により，対前年度比で改善している。
○</t>
    </r>
    <r>
      <rPr>
        <b/>
        <sz val="11"/>
        <color theme="1"/>
        <rFont val="ＭＳ ゴシック"/>
        <family val="3"/>
        <charset val="128"/>
      </rPr>
      <t>「②管路経年化率」</t>
    </r>
    <r>
      <rPr>
        <sz val="11"/>
        <color theme="1"/>
        <rFont val="ＭＳ ゴシック"/>
        <family val="3"/>
        <charset val="128"/>
      </rPr>
      <t>は，平成28年度までは類似団体平均値並みとなっていたが，29年度からは補助配水管（口径75mm以下の配水管）の布設年度別延長のデータ精査ができたことから，それらを含めて算出した指標へと見直した結果，大きく上昇した。
○</t>
    </r>
    <r>
      <rPr>
        <b/>
        <sz val="11"/>
        <color theme="1"/>
        <rFont val="ＭＳ ゴシック"/>
        <family val="3"/>
        <charset val="128"/>
      </rPr>
      <t>「③管路更新率」</t>
    </r>
    <r>
      <rPr>
        <sz val="11"/>
        <color theme="1"/>
        <rFont val="ＭＳ ゴシック"/>
        <family val="3"/>
        <charset val="128"/>
      </rPr>
      <t>は平成28年度までは類似団体平均値を下回っていたが，配水管更新のスピードアップに努めてきたことにより，平成29年度は上回った。</t>
    </r>
    <rPh sb="3" eb="5">
      <t>ユウケイ</t>
    </rPh>
    <rPh sb="5" eb="7">
      <t>コテイ</t>
    </rPh>
    <rPh sb="7" eb="9">
      <t>シサン</t>
    </rPh>
    <rPh sb="9" eb="11">
      <t>ゲンカ</t>
    </rPh>
    <rPh sb="11" eb="13">
      <t>ショウキャク</t>
    </rPh>
    <rPh sb="13" eb="14">
      <t>リツ</t>
    </rPh>
    <rPh sb="17" eb="20">
      <t>ヒカクテキ</t>
    </rPh>
    <rPh sb="20" eb="21">
      <t>アタラ</t>
    </rPh>
    <rPh sb="23" eb="25">
      <t>コテイ</t>
    </rPh>
    <rPh sb="25" eb="27">
      <t>シサン</t>
    </rPh>
    <rPh sb="28" eb="29">
      <t>オオ</t>
    </rPh>
    <rPh sb="30" eb="32">
      <t>サンカン</t>
    </rPh>
    <rPh sb="32" eb="34">
      <t>チイキ</t>
    </rPh>
    <rPh sb="35" eb="37">
      <t>スイドウ</t>
    </rPh>
    <rPh sb="37" eb="39">
      <t>ジギョウ</t>
    </rPh>
    <rPh sb="39" eb="41">
      <t>トウゴウ</t>
    </rPh>
    <rPh sb="42" eb="44">
      <t>エイキョウ</t>
    </rPh>
    <rPh sb="48" eb="49">
      <t>タイ</t>
    </rPh>
    <rPh sb="49" eb="53">
      <t>ゼンネンドヒ</t>
    </rPh>
    <rPh sb="54" eb="56">
      <t>カイゼン</t>
    </rPh>
    <rPh sb="75" eb="77">
      <t>ヘイセイ</t>
    </rPh>
    <rPh sb="79" eb="81">
      <t>ネンド</t>
    </rPh>
    <rPh sb="103" eb="105">
      <t>ネンド</t>
    </rPh>
    <rPh sb="108" eb="110">
      <t>ホジョ</t>
    </rPh>
    <rPh sb="110" eb="113">
      <t>ハイスイカン</t>
    </rPh>
    <rPh sb="114" eb="116">
      <t>コウケイ</t>
    </rPh>
    <rPh sb="120" eb="122">
      <t>イカ</t>
    </rPh>
    <rPh sb="123" eb="126">
      <t>ハイスイカン</t>
    </rPh>
    <rPh sb="128" eb="130">
      <t>フセツ</t>
    </rPh>
    <rPh sb="130" eb="132">
      <t>ネンド</t>
    </rPh>
    <rPh sb="132" eb="133">
      <t>ベツ</t>
    </rPh>
    <rPh sb="133" eb="135">
      <t>エンチョウ</t>
    </rPh>
    <rPh sb="139" eb="141">
      <t>セイサ</t>
    </rPh>
    <rPh sb="154" eb="155">
      <t>フク</t>
    </rPh>
    <rPh sb="157" eb="159">
      <t>サンシュツ</t>
    </rPh>
    <rPh sb="161" eb="163">
      <t>シヒョウ</t>
    </rPh>
    <rPh sb="165" eb="167">
      <t>ミナオ</t>
    </rPh>
    <rPh sb="172" eb="173">
      <t>オオ</t>
    </rPh>
    <rPh sb="175" eb="177">
      <t>ジョウショウ</t>
    </rPh>
    <rPh sb="192" eb="194">
      <t>ヘイセイ</t>
    </rPh>
    <rPh sb="196" eb="198">
      <t>ネンド</t>
    </rPh>
    <rPh sb="201" eb="203">
      <t>ルイジ</t>
    </rPh>
    <rPh sb="203" eb="205">
      <t>ダンタイ</t>
    </rPh>
    <rPh sb="205" eb="207">
      <t>ヘイキン</t>
    </rPh>
    <rPh sb="207" eb="208">
      <t>アタイ</t>
    </rPh>
    <rPh sb="209" eb="211">
      <t>シタマワ</t>
    </rPh>
    <rPh sb="217" eb="219">
      <t>ハイスイ</t>
    </rPh>
    <rPh sb="219" eb="220">
      <t>カン</t>
    </rPh>
    <rPh sb="220" eb="222">
      <t>コウシン</t>
    </rPh>
    <rPh sb="231" eb="232">
      <t>ツト</t>
    </rPh>
    <rPh sb="242" eb="244">
      <t>ヘイセイ</t>
    </rPh>
    <rPh sb="246" eb="248">
      <t>ネンド</t>
    </rPh>
    <rPh sb="249" eb="251">
      <t>ウワマワ</t>
    </rPh>
    <phoneticPr fontId="4"/>
  </si>
  <si>
    <t>○企業債残高対給水収益比率と管路経年化率が他都市と比べても高い水準にあるため，企業債残高の削減と管路更新率の更なる向上が課題となっている。
○今後も節水型社会の定着や人口減少等により水需要の減少が見込まれるほか，昭和40年代～50年代以前に布設した大量の配水管が順次更新時期を迎えるなど厳しい経営環境が続くことが見込まれる。
○これらを踏まえ，平成30年度からの新たなビジョン・プランに基づき，長期的な視点に立った取組を着実に進めながら，計画的な改築更新を進める。財政計画に基づき，企業債の発行を抑制するとともに配水管の更新率を向上させるため，業務執行体制の効率化等を進め，必要な利益（資産維持費）を確保する。</t>
    <rPh sb="1" eb="3">
      <t>キギョウ</t>
    </rPh>
    <rPh sb="3" eb="4">
      <t>サイ</t>
    </rPh>
    <rPh sb="4" eb="6">
      <t>ザンダカ</t>
    </rPh>
    <rPh sb="6" eb="7">
      <t>タイ</t>
    </rPh>
    <rPh sb="7" eb="9">
      <t>キュウスイ</t>
    </rPh>
    <rPh sb="9" eb="11">
      <t>シュウエキ</t>
    </rPh>
    <rPh sb="11" eb="13">
      <t>ヒリツ</t>
    </rPh>
    <rPh sb="14" eb="16">
      <t>カンロ</t>
    </rPh>
    <rPh sb="16" eb="19">
      <t>ケイネンカ</t>
    </rPh>
    <rPh sb="19" eb="20">
      <t>リツ</t>
    </rPh>
    <rPh sb="21" eb="24">
      <t>タトシ</t>
    </rPh>
    <rPh sb="25" eb="26">
      <t>クラ</t>
    </rPh>
    <rPh sb="29" eb="30">
      <t>タカ</t>
    </rPh>
    <rPh sb="31" eb="33">
      <t>スイジュン</t>
    </rPh>
    <rPh sb="39" eb="41">
      <t>キギョウ</t>
    </rPh>
    <rPh sb="41" eb="42">
      <t>サイ</t>
    </rPh>
    <rPh sb="42" eb="44">
      <t>ザンダカ</t>
    </rPh>
    <rPh sb="45" eb="47">
      <t>サクゲン</t>
    </rPh>
    <rPh sb="48" eb="50">
      <t>カンロ</t>
    </rPh>
    <rPh sb="50" eb="52">
      <t>コウシン</t>
    </rPh>
    <rPh sb="52" eb="53">
      <t>リツ</t>
    </rPh>
    <rPh sb="54" eb="55">
      <t>サラ</t>
    </rPh>
    <rPh sb="57" eb="59">
      <t>コウジョウ</t>
    </rPh>
    <rPh sb="60" eb="62">
      <t>カダイ</t>
    </rPh>
    <rPh sb="72" eb="74">
      <t>コンゴ</t>
    </rPh>
    <rPh sb="75" eb="78">
      <t>セッスイガタ</t>
    </rPh>
    <rPh sb="78" eb="80">
      <t>シャカイ</t>
    </rPh>
    <rPh sb="81" eb="83">
      <t>テイチャク</t>
    </rPh>
    <rPh sb="84" eb="86">
      <t>ジンコウ</t>
    </rPh>
    <rPh sb="86" eb="88">
      <t>ゲンショウ</t>
    </rPh>
    <rPh sb="88" eb="89">
      <t>トウ</t>
    </rPh>
    <rPh sb="92" eb="93">
      <t>ミズ</t>
    </rPh>
    <rPh sb="93" eb="95">
      <t>ジュヨウ</t>
    </rPh>
    <rPh sb="96" eb="98">
      <t>ゲンショウ</t>
    </rPh>
    <rPh sb="99" eb="101">
      <t>ミコ</t>
    </rPh>
    <rPh sb="107" eb="109">
      <t>ショウワ</t>
    </rPh>
    <rPh sb="111" eb="113">
      <t>ネンダイ</t>
    </rPh>
    <rPh sb="116" eb="117">
      <t>ネン</t>
    </rPh>
    <rPh sb="117" eb="118">
      <t>ダイ</t>
    </rPh>
    <rPh sb="118" eb="120">
      <t>イゼン</t>
    </rPh>
    <rPh sb="121" eb="123">
      <t>フセツ</t>
    </rPh>
    <rPh sb="125" eb="127">
      <t>タイリョウ</t>
    </rPh>
    <rPh sb="128" eb="131">
      <t>ハイスイカン</t>
    </rPh>
    <rPh sb="132" eb="134">
      <t>ジュンジ</t>
    </rPh>
    <rPh sb="134" eb="136">
      <t>コウシン</t>
    </rPh>
    <rPh sb="136" eb="138">
      <t>ジキ</t>
    </rPh>
    <rPh sb="139" eb="140">
      <t>ムカ</t>
    </rPh>
    <rPh sb="144" eb="145">
      <t>キビ</t>
    </rPh>
    <rPh sb="147" eb="149">
      <t>ケイエイ</t>
    </rPh>
    <rPh sb="149" eb="151">
      <t>カンキョウ</t>
    </rPh>
    <rPh sb="152" eb="153">
      <t>ツヅ</t>
    </rPh>
    <rPh sb="157" eb="159">
      <t>ミコ</t>
    </rPh>
    <rPh sb="170" eb="171">
      <t>フ</t>
    </rPh>
    <rPh sb="174" eb="176">
      <t>ヘイセイ</t>
    </rPh>
    <rPh sb="178" eb="180">
      <t>ネンド</t>
    </rPh>
    <rPh sb="183" eb="184">
      <t>アラ</t>
    </rPh>
    <rPh sb="195" eb="196">
      <t>モト</t>
    </rPh>
    <rPh sb="199" eb="202">
      <t>チョウキテキ</t>
    </rPh>
    <rPh sb="203" eb="205">
      <t>シテン</t>
    </rPh>
    <rPh sb="206" eb="207">
      <t>タ</t>
    </rPh>
    <rPh sb="209" eb="211">
      <t>トリクミ</t>
    </rPh>
    <rPh sb="212" eb="214">
      <t>チャクジツ</t>
    </rPh>
    <rPh sb="215" eb="216">
      <t>スス</t>
    </rPh>
    <rPh sb="221" eb="224">
      <t>ケイカクテキ</t>
    </rPh>
    <rPh sb="225" eb="227">
      <t>カイチク</t>
    </rPh>
    <rPh sb="227" eb="229">
      <t>コウシン</t>
    </rPh>
    <rPh sb="230" eb="231">
      <t>スス</t>
    </rPh>
    <rPh sb="234" eb="236">
      <t>ザイセイ</t>
    </rPh>
    <rPh sb="236" eb="238">
      <t>ケイカク</t>
    </rPh>
    <rPh sb="239" eb="240">
      <t>モト</t>
    </rPh>
    <rPh sb="258" eb="260">
      <t>ハイスイ</t>
    </rPh>
    <rPh sb="260" eb="261">
      <t>カン</t>
    </rPh>
    <rPh sb="262" eb="264">
      <t>コウシン</t>
    </rPh>
    <rPh sb="264" eb="265">
      <t>リツ</t>
    </rPh>
    <rPh sb="266" eb="268">
      <t>コウジョウ</t>
    </rPh>
    <rPh sb="274" eb="276">
      <t>ギョウム</t>
    </rPh>
    <rPh sb="276" eb="278">
      <t>シッコウ</t>
    </rPh>
    <rPh sb="278" eb="280">
      <t>タイセイ</t>
    </rPh>
    <rPh sb="281" eb="284">
      <t>コウリツカ</t>
    </rPh>
    <rPh sb="284" eb="285">
      <t>トウ</t>
    </rPh>
    <rPh sb="286" eb="287">
      <t>スス</t>
    </rPh>
    <rPh sb="289" eb="291">
      <t>ヒツヨウ</t>
    </rPh>
    <rPh sb="292" eb="294">
      <t>リエキ</t>
    </rPh>
    <rPh sb="295" eb="297">
      <t>シサン</t>
    </rPh>
    <rPh sb="297" eb="300">
      <t>イジヒ</t>
    </rPh>
    <rPh sb="302" eb="304">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</si>
</sst>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c:v>
                </c:pt>
                <c:pt idx="1">
                  <c:v>0.77</c:v>
                </c:pt>
                <c:pt idx="2">
                  <c:v>0.89</c:v>
                </c:pt>
                <c:pt idx="3">
                  <c:v>0.97</c:v>
                </c:pt>
                <c:pt idx="4">
                  <c:v>1.0900000000000001</c:v>
                </c:pt>
              </c:numCache>
            </c:numRef>
          </c:val>
          <c:extLst xmlns:c16r2="http://schemas.microsoft.com/office/drawing/2015/06/chart">
            <c:ext xmlns:c16="http://schemas.microsoft.com/office/drawing/2014/chart" uri="{C3380CC4-5D6E-409C-BE32-E72D297353CC}">
              <c16:uniqueId val="{00000000-51B7-4E6B-B559-A08696589D96}"/>
            </c:ext>
          </c:extLst>
        </c:ser>
        <c:dLbls>
          <c:showLegendKey val="0"/>
          <c:showVal val="0"/>
          <c:showCatName val="0"/>
          <c:showSerName val="0"/>
          <c:showPercent val="0"/>
          <c:showBubbleSize val="0"/>
        </c:dLbls>
        <c:gapWidth val="150"/>
        <c:axId val="103844864"/>
        <c:axId val="1038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51B7-4E6B-B559-A08696589D96}"/>
            </c:ext>
          </c:extLst>
        </c:ser>
        <c:dLbls>
          <c:showLegendKey val="0"/>
          <c:showVal val="0"/>
          <c:showCatName val="0"/>
          <c:showSerName val="0"/>
          <c:showPercent val="0"/>
          <c:showBubbleSize val="0"/>
        </c:dLbls>
        <c:marker val="1"/>
        <c:smooth val="0"/>
        <c:axId val="103844864"/>
        <c:axId val="103847040"/>
      </c:lineChart>
      <c:dateAx>
        <c:axId val="103844864"/>
        <c:scaling>
          <c:orientation val="minMax"/>
        </c:scaling>
        <c:delete val="1"/>
        <c:axPos val="b"/>
        <c:numFmt formatCode="ge" sourceLinked="1"/>
        <c:majorTickMark val="none"/>
        <c:minorTickMark val="none"/>
        <c:tickLblPos val="none"/>
        <c:crossAx val="103847040"/>
        <c:crosses val="autoZero"/>
        <c:auto val="1"/>
        <c:lblOffset val="100"/>
        <c:baseTimeUnit val="years"/>
      </c:dateAx>
      <c:valAx>
        <c:axId val="1038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68.89</c:v>
                </c:pt>
                <c:pt idx="1">
                  <c:v>67.44</c:v>
                </c:pt>
                <c:pt idx="2">
                  <c:v>66.08</c:v>
                </c:pt>
                <c:pt idx="3">
                  <c:v>65.2</c:v>
                </c:pt>
                <c:pt idx="4">
                  <c:v>68.22</c:v>
                </c:pt>
              </c:numCache>
            </c:numRef>
          </c:val>
          <c:extLst xmlns:c16r2="http://schemas.microsoft.com/office/drawing/2015/06/chart">
            <c:ext xmlns:c16="http://schemas.microsoft.com/office/drawing/2014/chart" uri="{C3380CC4-5D6E-409C-BE32-E72D297353CC}">
              <c16:uniqueId val="{00000000-CE19-4BB2-8E66-F0800F27024D}"/>
            </c:ext>
          </c:extLst>
        </c:ser>
        <c:dLbls>
          <c:showLegendKey val="0"/>
          <c:showVal val="0"/>
          <c:showCatName val="0"/>
          <c:showSerName val="0"/>
          <c:showPercent val="0"/>
          <c:showBubbleSize val="0"/>
        </c:dLbls>
        <c:gapWidth val="150"/>
        <c:axId val="108219008"/>
        <c:axId val="1082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CE19-4BB2-8E66-F0800F27024D}"/>
            </c:ext>
          </c:extLst>
        </c:ser>
        <c:dLbls>
          <c:showLegendKey val="0"/>
          <c:showVal val="0"/>
          <c:showCatName val="0"/>
          <c:showSerName val="0"/>
          <c:showPercent val="0"/>
          <c:showBubbleSize val="0"/>
        </c:dLbls>
        <c:marker val="1"/>
        <c:smooth val="0"/>
        <c:axId val="108219008"/>
        <c:axId val="108237568"/>
      </c:lineChart>
      <c:dateAx>
        <c:axId val="108219008"/>
        <c:scaling>
          <c:orientation val="minMax"/>
        </c:scaling>
        <c:delete val="1"/>
        <c:axPos val="b"/>
        <c:numFmt formatCode="ge" sourceLinked="1"/>
        <c:majorTickMark val="none"/>
        <c:minorTickMark val="none"/>
        <c:tickLblPos val="none"/>
        <c:crossAx val="108237568"/>
        <c:crosses val="autoZero"/>
        <c:auto val="1"/>
        <c:lblOffset val="100"/>
        <c:baseTimeUnit val="years"/>
      </c:dateAx>
      <c:valAx>
        <c:axId val="108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87.27</c:v>
                </c:pt>
                <c:pt idx="1">
                  <c:v>87.35</c:v>
                </c:pt>
                <c:pt idx="2">
                  <c:v>88.69</c:v>
                </c:pt>
                <c:pt idx="3">
                  <c:v>90.39</c:v>
                </c:pt>
                <c:pt idx="4">
                  <c:v>90.44</c:v>
                </c:pt>
              </c:numCache>
            </c:numRef>
          </c:val>
          <c:extLst xmlns:c16r2="http://schemas.microsoft.com/office/drawing/2015/06/chart">
            <c:ext xmlns:c16="http://schemas.microsoft.com/office/drawing/2014/chart" uri="{C3380CC4-5D6E-409C-BE32-E72D297353CC}">
              <c16:uniqueId val="{00000000-90BF-4DE2-8439-6FD9660A1112}"/>
            </c:ext>
          </c:extLst>
        </c:ser>
        <c:dLbls>
          <c:showLegendKey val="0"/>
          <c:showVal val="0"/>
          <c:showCatName val="0"/>
          <c:showSerName val="0"/>
          <c:showPercent val="0"/>
          <c:showBubbleSize val="0"/>
        </c:dLbls>
        <c:gapWidth val="150"/>
        <c:axId val="108600320"/>
        <c:axId val="1086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90BF-4DE2-8439-6FD9660A1112}"/>
            </c:ext>
          </c:extLst>
        </c:ser>
        <c:dLbls>
          <c:showLegendKey val="0"/>
          <c:showVal val="0"/>
          <c:showCatName val="0"/>
          <c:showSerName val="0"/>
          <c:showPercent val="0"/>
          <c:showBubbleSize val="0"/>
        </c:dLbls>
        <c:marker val="1"/>
        <c:smooth val="0"/>
        <c:axId val="108600320"/>
        <c:axId val="108610688"/>
      </c:lineChart>
      <c:dateAx>
        <c:axId val="108600320"/>
        <c:scaling>
          <c:orientation val="minMax"/>
        </c:scaling>
        <c:delete val="1"/>
        <c:axPos val="b"/>
        <c:numFmt formatCode="ge" sourceLinked="1"/>
        <c:majorTickMark val="none"/>
        <c:minorTickMark val="none"/>
        <c:tickLblPos val="none"/>
        <c:crossAx val="108610688"/>
        <c:crosses val="autoZero"/>
        <c:auto val="1"/>
        <c:lblOffset val="100"/>
        <c:baseTimeUnit val="years"/>
      </c:dateAx>
      <c:valAx>
        <c:axId val="1086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107.24</c:v>
                </c:pt>
                <c:pt idx="1">
                  <c:v>121</c:v>
                </c:pt>
                <c:pt idx="2">
                  <c:v>121.27</c:v>
                </c:pt>
                <c:pt idx="3">
                  <c:v>121.13</c:v>
                </c:pt>
                <c:pt idx="4">
                  <c:v>118.49</c:v>
                </c:pt>
              </c:numCache>
            </c:numRef>
          </c:val>
          <c:extLst xmlns:c16r2="http://schemas.microsoft.com/office/drawing/2015/06/chart">
            <c:ext xmlns:c16="http://schemas.microsoft.com/office/drawing/2014/chart" uri="{C3380CC4-5D6E-409C-BE32-E72D297353CC}">
              <c16:uniqueId val="{00000000-665F-481B-AF98-25B3E8882C35}"/>
            </c:ext>
          </c:extLst>
        </c:ser>
        <c:dLbls>
          <c:showLegendKey val="0"/>
          <c:showVal val="0"/>
          <c:showCatName val="0"/>
          <c:showSerName val="0"/>
          <c:showPercent val="0"/>
          <c:showBubbleSize val="0"/>
        </c:dLbls>
        <c:gapWidth val="150"/>
        <c:axId val="104025472"/>
        <c:axId val="1040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665F-481B-AF98-25B3E8882C35}"/>
            </c:ext>
          </c:extLst>
        </c:ser>
        <c:dLbls>
          <c:showLegendKey val="0"/>
          <c:showVal val="0"/>
          <c:showCatName val="0"/>
          <c:showSerName val="0"/>
          <c:showPercent val="0"/>
          <c:showBubbleSize val="0"/>
        </c:dLbls>
        <c:marker val="1"/>
        <c:smooth val="0"/>
        <c:axId val="104025472"/>
        <c:axId val="104035840"/>
      </c:lineChart>
      <c:dateAx>
        <c:axId val="104025472"/>
        <c:scaling>
          <c:orientation val="minMax"/>
        </c:scaling>
        <c:delete val="1"/>
        <c:axPos val="b"/>
        <c:numFmt formatCode="ge" sourceLinked="1"/>
        <c:majorTickMark val="none"/>
        <c:minorTickMark val="none"/>
        <c:tickLblPos val="none"/>
        <c:crossAx val="104035840"/>
        <c:crosses val="autoZero"/>
        <c:auto val="1"/>
        <c:lblOffset val="100"/>
        <c:baseTimeUnit val="years"/>
      </c:dateAx>
      <c:valAx>
        <c:axId val="10403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44.34</c:v>
                </c:pt>
                <c:pt idx="1">
                  <c:v>45.17</c:v>
                </c:pt>
                <c:pt idx="2">
                  <c:v>45.96</c:v>
                </c:pt>
                <c:pt idx="3">
                  <c:v>46.53</c:v>
                </c:pt>
                <c:pt idx="4">
                  <c:v>44.88</c:v>
                </c:pt>
              </c:numCache>
            </c:numRef>
          </c:val>
          <c:extLst xmlns:c16r2="http://schemas.microsoft.com/office/drawing/2015/06/chart">
            <c:ext xmlns:c16="http://schemas.microsoft.com/office/drawing/2014/chart" uri="{C3380CC4-5D6E-409C-BE32-E72D297353CC}">
              <c16:uniqueId val="{00000000-281E-4616-9283-7422386E84BE}"/>
            </c:ext>
          </c:extLst>
        </c:ser>
        <c:dLbls>
          <c:showLegendKey val="0"/>
          <c:showVal val="0"/>
          <c:showCatName val="0"/>
          <c:showSerName val="0"/>
          <c:showPercent val="0"/>
          <c:showBubbleSize val="0"/>
        </c:dLbls>
        <c:gapWidth val="150"/>
        <c:axId val="107036672"/>
        <c:axId val="1070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281E-4616-9283-7422386E84BE}"/>
            </c:ext>
          </c:extLst>
        </c:ser>
        <c:dLbls>
          <c:showLegendKey val="0"/>
          <c:showVal val="0"/>
          <c:showCatName val="0"/>
          <c:showSerName val="0"/>
          <c:showPercent val="0"/>
          <c:showBubbleSize val="0"/>
        </c:dLbls>
        <c:marker val="1"/>
        <c:smooth val="0"/>
        <c:axId val="107036672"/>
        <c:axId val="107038592"/>
      </c:lineChart>
      <c:dateAx>
        <c:axId val="107036672"/>
        <c:scaling>
          <c:orientation val="minMax"/>
        </c:scaling>
        <c:delete val="1"/>
        <c:axPos val="b"/>
        <c:numFmt formatCode="ge" sourceLinked="1"/>
        <c:majorTickMark val="none"/>
        <c:minorTickMark val="none"/>
        <c:tickLblPos val="none"/>
        <c:crossAx val="107038592"/>
        <c:crosses val="autoZero"/>
        <c:auto val="1"/>
        <c:lblOffset val="100"/>
        <c:baseTimeUnit val="years"/>
      </c:dateAx>
      <c:valAx>
        <c:axId val="10703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14.74</c:v>
                </c:pt>
                <c:pt idx="1">
                  <c:v>16.02</c:v>
                </c:pt>
                <c:pt idx="2">
                  <c:v>17.440000000000001</c:v>
                </c:pt>
                <c:pt idx="3">
                  <c:v>18.28</c:v>
                </c:pt>
                <c:pt idx="4">
                  <c:v>32.409999999999997</c:v>
                </c:pt>
              </c:numCache>
            </c:numRef>
          </c:val>
          <c:extLst xmlns:c16r2="http://schemas.microsoft.com/office/drawing/2015/06/chart">
            <c:ext xmlns:c16="http://schemas.microsoft.com/office/drawing/2014/chart" uri="{C3380CC4-5D6E-409C-BE32-E72D297353CC}">
              <c16:uniqueId val="{00000000-02BE-4715-B013-6C9DCCB0693D}"/>
            </c:ext>
          </c:extLst>
        </c:ser>
        <c:dLbls>
          <c:showLegendKey val="0"/>
          <c:showVal val="0"/>
          <c:showCatName val="0"/>
          <c:showSerName val="0"/>
          <c:showPercent val="0"/>
          <c:showBubbleSize val="0"/>
        </c:dLbls>
        <c:gapWidth val="150"/>
        <c:axId val="107074688"/>
        <c:axId val="1070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02BE-4715-B013-6C9DCCB0693D}"/>
            </c:ext>
          </c:extLst>
        </c:ser>
        <c:dLbls>
          <c:showLegendKey val="0"/>
          <c:showVal val="0"/>
          <c:showCatName val="0"/>
          <c:showSerName val="0"/>
          <c:showPercent val="0"/>
          <c:showBubbleSize val="0"/>
        </c:dLbls>
        <c:marker val="1"/>
        <c:smooth val="0"/>
        <c:axId val="107074688"/>
        <c:axId val="107076608"/>
      </c:lineChart>
      <c:dateAx>
        <c:axId val="107074688"/>
        <c:scaling>
          <c:orientation val="minMax"/>
        </c:scaling>
        <c:delete val="1"/>
        <c:axPos val="b"/>
        <c:numFmt formatCode="ge" sourceLinked="1"/>
        <c:majorTickMark val="none"/>
        <c:minorTickMark val="none"/>
        <c:tickLblPos val="none"/>
        <c:crossAx val="107076608"/>
        <c:crosses val="autoZero"/>
        <c:auto val="1"/>
        <c:lblOffset val="100"/>
        <c:baseTimeUnit val="years"/>
      </c:dateAx>
      <c:valAx>
        <c:axId val="1070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24-403B-8579-A6432F5BEA97}"/>
            </c:ext>
          </c:extLst>
        </c:ser>
        <c:dLbls>
          <c:showLegendKey val="0"/>
          <c:showVal val="0"/>
          <c:showCatName val="0"/>
          <c:showSerName val="0"/>
          <c:showPercent val="0"/>
          <c:showBubbleSize val="0"/>
        </c:dLbls>
        <c:gapWidth val="150"/>
        <c:axId val="106782080"/>
        <c:axId val="106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A24-403B-8579-A6432F5BEA97}"/>
            </c:ext>
          </c:extLst>
        </c:ser>
        <c:dLbls>
          <c:showLegendKey val="0"/>
          <c:showVal val="0"/>
          <c:showCatName val="0"/>
          <c:showSerName val="0"/>
          <c:showPercent val="0"/>
          <c:showBubbleSize val="0"/>
        </c:dLbls>
        <c:marker val="1"/>
        <c:smooth val="0"/>
        <c:axId val="106782080"/>
        <c:axId val="106788352"/>
      </c:lineChart>
      <c:dateAx>
        <c:axId val="106782080"/>
        <c:scaling>
          <c:orientation val="minMax"/>
        </c:scaling>
        <c:delete val="1"/>
        <c:axPos val="b"/>
        <c:numFmt formatCode="ge" sourceLinked="1"/>
        <c:majorTickMark val="none"/>
        <c:minorTickMark val="none"/>
        <c:tickLblPos val="none"/>
        <c:crossAx val="106788352"/>
        <c:crosses val="autoZero"/>
        <c:auto val="1"/>
        <c:lblOffset val="100"/>
        <c:baseTimeUnit val="years"/>
      </c:dateAx>
      <c:valAx>
        <c:axId val="10678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220.52</c:v>
                </c:pt>
                <c:pt idx="1">
                  <c:v>85.4</c:v>
                </c:pt>
                <c:pt idx="2">
                  <c:v>101.27</c:v>
                </c:pt>
                <c:pt idx="3">
                  <c:v>89.07</c:v>
                </c:pt>
                <c:pt idx="4">
                  <c:v>84.01</c:v>
                </c:pt>
              </c:numCache>
            </c:numRef>
          </c:val>
          <c:extLst xmlns:c16r2="http://schemas.microsoft.com/office/drawing/2015/06/chart">
            <c:ext xmlns:c16="http://schemas.microsoft.com/office/drawing/2014/chart" uri="{C3380CC4-5D6E-409C-BE32-E72D297353CC}">
              <c16:uniqueId val="{00000000-1A5C-453C-863E-36D13763FA07}"/>
            </c:ext>
          </c:extLst>
        </c:ser>
        <c:dLbls>
          <c:showLegendKey val="0"/>
          <c:showVal val="0"/>
          <c:showCatName val="0"/>
          <c:showSerName val="0"/>
          <c:showPercent val="0"/>
          <c:showBubbleSize val="0"/>
        </c:dLbls>
        <c:gapWidth val="150"/>
        <c:axId val="106893696"/>
        <c:axId val="1068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1A5C-453C-863E-36D13763FA07}"/>
            </c:ext>
          </c:extLst>
        </c:ser>
        <c:dLbls>
          <c:showLegendKey val="0"/>
          <c:showVal val="0"/>
          <c:showCatName val="0"/>
          <c:showSerName val="0"/>
          <c:showPercent val="0"/>
          <c:showBubbleSize val="0"/>
        </c:dLbls>
        <c:marker val="1"/>
        <c:smooth val="0"/>
        <c:axId val="106893696"/>
        <c:axId val="106895616"/>
      </c:lineChart>
      <c:dateAx>
        <c:axId val="106893696"/>
        <c:scaling>
          <c:orientation val="minMax"/>
        </c:scaling>
        <c:delete val="1"/>
        <c:axPos val="b"/>
        <c:numFmt formatCode="ge" sourceLinked="1"/>
        <c:majorTickMark val="none"/>
        <c:minorTickMark val="none"/>
        <c:tickLblPos val="none"/>
        <c:crossAx val="106895616"/>
        <c:crosses val="autoZero"/>
        <c:auto val="1"/>
        <c:lblOffset val="100"/>
        <c:baseTimeUnit val="years"/>
      </c:dateAx>
      <c:valAx>
        <c:axId val="10689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8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594.64</c:v>
                </c:pt>
                <c:pt idx="1">
                  <c:v>581.95000000000005</c:v>
                </c:pt>
                <c:pt idx="2">
                  <c:v>580.11</c:v>
                </c:pt>
                <c:pt idx="3">
                  <c:v>585.70000000000005</c:v>
                </c:pt>
                <c:pt idx="4">
                  <c:v>611.74</c:v>
                </c:pt>
              </c:numCache>
            </c:numRef>
          </c:val>
          <c:extLst xmlns:c16r2="http://schemas.microsoft.com/office/drawing/2015/06/chart">
            <c:ext xmlns:c16="http://schemas.microsoft.com/office/drawing/2014/chart" uri="{C3380CC4-5D6E-409C-BE32-E72D297353CC}">
              <c16:uniqueId val="{00000000-A94B-4FA6-8B75-457FB0176F48}"/>
            </c:ext>
          </c:extLst>
        </c:ser>
        <c:dLbls>
          <c:showLegendKey val="0"/>
          <c:showVal val="0"/>
          <c:showCatName val="0"/>
          <c:showSerName val="0"/>
          <c:showPercent val="0"/>
          <c:showBubbleSize val="0"/>
        </c:dLbls>
        <c:gapWidth val="150"/>
        <c:axId val="106936960"/>
        <c:axId val="1069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A94B-4FA6-8B75-457FB0176F48}"/>
            </c:ext>
          </c:extLst>
        </c:ser>
        <c:dLbls>
          <c:showLegendKey val="0"/>
          <c:showVal val="0"/>
          <c:showCatName val="0"/>
          <c:showSerName val="0"/>
          <c:showPercent val="0"/>
          <c:showBubbleSize val="0"/>
        </c:dLbls>
        <c:marker val="1"/>
        <c:smooth val="0"/>
        <c:axId val="106936960"/>
        <c:axId val="106947328"/>
      </c:lineChart>
      <c:dateAx>
        <c:axId val="106936960"/>
        <c:scaling>
          <c:orientation val="minMax"/>
        </c:scaling>
        <c:delete val="1"/>
        <c:axPos val="b"/>
        <c:numFmt formatCode="ge" sourceLinked="1"/>
        <c:majorTickMark val="none"/>
        <c:minorTickMark val="none"/>
        <c:tickLblPos val="none"/>
        <c:crossAx val="106947328"/>
        <c:crosses val="autoZero"/>
        <c:auto val="1"/>
        <c:lblOffset val="100"/>
        <c:baseTimeUnit val="years"/>
      </c:dateAx>
      <c:valAx>
        <c:axId val="10694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99.18</c:v>
                </c:pt>
                <c:pt idx="1">
                  <c:v>113.13</c:v>
                </c:pt>
                <c:pt idx="2">
                  <c:v>113.84</c:v>
                </c:pt>
                <c:pt idx="3">
                  <c:v>113.84</c:v>
                </c:pt>
                <c:pt idx="4">
                  <c:v>107.97</c:v>
                </c:pt>
              </c:numCache>
            </c:numRef>
          </c:val>
          <c:extLst xmlns:c16r2="http://schemas.microsoft.com/office/drawing/2015/06/chart">
            <c:ext xmlns:c16="http://schemas.microsoft.com/office/drawing/2014/chart" uri="{C3380CC4-5D6E-409C-BE32-E72D297353CC}">
              <c16:uniqueId val="{00000000-C0C5-4113-972A-958515DAAA2E}"/>
            </c:ext>
          </c:extLst>
        </c:ser>
        <c:dLbls>
          <c:showLegendKey val="0"/>
          <c:showVal val="0"/>
          <c:showCatName val="0"/>
          <c:showSerName val="0"/>
          <c:showPercent val="0"/>
          <c:showBubbleSize val="0"/>
        </c:dLbls>
        <c:gapWidth val="150"/>
        <c:axId val="107088896"/>
        <c:axId val="107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C0C5-4113-972A-958515DAAA2E}"/>
            </c:ext>
          </c:extLst>
        </c:ser>
        <c:dLbls>
          <c:showLegendKey val="0"/>
          <c:showVal val="0"/>
          <c:showCatName val="0"/>
          <c:showSerName val="0"/>
          <c:showPercent val="0"/>
          <c:showBubbleSize val="0"/>
        </c:dLbls>
        <c:marker val="1"/>
        <c:smooth val="0"/>
        <c:axId val="107088896"/>
        <c:axId val="107111552"/>
      </c:lineChart>
      <c:dateAx>
        <c:axId val="107088896"/>
        <c:scaling>
          <c:orientation val="minMax"/>
        </c:scaling>
        <c:delete val="1"/>
        <c:axPos val="b"/>
        <c:numFmt formatCode="ge" sourceLinked="1"/>
        <c:majorTickMark val="none"/>
        <c:minorTickMark val="none"/>
        <c:tickLblPos val="none"/>
        <c:crossAx val="107111552"/>
        <c:crosses val="autoZero"/>
        <c:auto val="1"/>
        <c:lblOffset val="100"/>
        <c:baseTimeUnit val="years"/>
      </c:dateAx>
      <c:valAx>
        <c:axId val="107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160.85</c:v>
                </c:pt>
                <c:pt idx="1">
                  <c:v>147.01</c:v>
                </c:pt>
                <c:pt idx="2">
                  <c:v>145.97</c:v>
                </c:pt>
                <c:pt idx="3">
                  <c:v>146.09</c:v>
                </c:pt>
                <c:pt idx="4">
                  <c:v>154.09</c:v>
                </c:pt>
              </c:numCache>
            </c:numRef>
          </c:val>
          <c:extLst xmlns:c16r2="http://schemas.microsoft.com/office/drawing/2015/06/chart">
            <c:ext xmlns:c16="http://schemas.microsoft.com/office/drawing/2014/chart" uri="{C3380CC4-5D6E-409C-BE32-E72D297353CC}">
              <c16:uniqueId val="{00000000-C63D-4B66-928C-A08ABE3CE950}"/>
            </c:ext>
          </c:extLst>
        </c:ser>
        <c:dLbls>
          <c:showLegendKey val="0"/>
          <c:showVal val="0"/>
          <c:showCatName val="0"/>
          <c:showSerName val="0"/>
          <c:showPercent val="0"/>
          <c:showBubbleSize val="0"/>
        </c:dLbls>
        <c:gapWidth val="150"/>
        <c:axId val="107138048"/>
        <c:axId val="1071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C63D-4B66-928C-A08ABE3CE950}"/>
            </c:ext>
          </c:extLst>
        </c:ser>
        <c:dLbls>
          <c:showLegendKey val="0"/>
          <c:showVal val="0"/>
          <c:showCatName val="0"/>
          <c:showSerName val="0"/>
          <c:showPercent val="0"/>
          <c:showBubbleSize val="0"/>
        </c:dLbls>
        <c:marker val="1"/>
        <c:smooth val="0"/>
        <c:axId val="107138048"/>
        <c:axId val="107140224"/>
      </c:lineChart>
      <c:dateAx>
        <c:axId val="107138048"/>
        <c:scaling>
          <c:orientation val="minMax"/>
        </c:scaling>
        <c:delete val="1"/>
        <c:axPos val="b"/>
        <c:numFmt formatCode="ge" sourceLinked="1"/>
        <c:majorTickMark val="none"/>
        <c:minorTickMark val="none"/>
        <c:tickLblPos val="none"/>
        <c:crossAx val="107140224"/>
        <c:crosses val="autoZero"/>
        <c:auto val="1"/>
        <c:lblOffset val="100"/>
        <c:baseTimeUnit val="years"/>
      </c:dateAx>
      <c:valAx>
        <c:axId val="1071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京都市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1415775</v>
      </c>
      <c r="AM8" s="70"/>
      <c r="AN8" s="70"/>
      <c r="AO8" s="70"/>
      <c r="AP8" s="70"/>
      <c r="AQ8" s="70"/>
      <c r="AR8" s="70"/>
      <c r="AS8" s="70"/>
      <c r="AT8" s="66">
        <f>データ!$S$6</f>
        <v>827.83</v>
      </c>
      <c r="AU8" s="67"/>
      <c r="AV8" s="67"/>
      <c r="AW8" s="67"/>
      <c r="AX8" s="67"/>
      <c r="AY8" s="67"/>
      <c r="AZ8" s="67"/>
      <c r="BA8" s="67"/>
      <c r="BB8" s="69">
        <f>データ!$T$6</f>
        <v>1710.22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45.34</v>
      </c>
      <c r="J10" s="67"/>
      <c r="K10" s="67"/>
      <c r="L10" s="67"/>
      <c r="M10" s="67"/>
      <c r="N10" s="67"/>
      <c r="O10" s="68"/>
      <c r="P10" s="69">
        <f>データ!$P$6</f>
        <v>100</v>
      </c>
      <c r="Q10" s="69"/>
      <c r="R10" s="69"/>
      <c r="S10" s="69"/>
      <c r="T10" s="69"/>
      <c r="U10" s="69"/>
      <c r="V10" s="69"/>
      <c r="W10" s="70">
        <f>データ!$Q$6</f>
        <v>2959</v>
      </c>
      <c r="X10" s="70"/>
      <c r="Y10" s="70"/>
      <c r="Z10" s="70"/>
      <c r="AA10" s="70"/>
      <c r="AB10" s="70"/>
      <c r="AC10" s="70"/>
      <c r="AD10" s="2"/>
      <c r="AE10" s="2"/>
      <c r="AF10" s="2"/>
      <c r="AG10" s="2"/>
      <c r="AH10" s="4"/>
      <c r="AI10" s="4"/>
      <c r="AJ10" s="4"/>
      <c r="AK10" s="4"/>
      <c r="AL10" s="70">
        <f>データ!$U$6</f>
        <v>1464511</v>
      </c>
      <c r="AM10" s="70"/>
      <c r="AN10" s="70"/>
      <c r="AO10" s="70"/>
      <c r="AP10" s="70"/>
      <c r="AQ10" s="70"/>
      <c r="AR10" s="70"/>
      <c r="AS10" s="70"/>
      <c r="AT10" s="66">
        <f>データ!$V$6</f>
        <v>211.56</v>
      </c>
      <c r="AU10" s="67"/>
      <c r="AV10" s="67"/>
      <c r="AW10" s="67"/>
      <c r="AX10" s="67"/>
      <c r="AY10" s="67"/>
      <c r="AZ10" s="67"/>
      <c r="BA10" s="67"/>
      <c r="BB10" s="69">
        <f>データ!$W$6</f>
        <v>6922.44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P8" sqref="P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261009</v>
      </c>
      <c r="D6" s="33">
        <f t="shared" si="3"/>
        <v>46</v>
      </c>
      <c r="E6" s="33">
        <f t="shared" si="3"/>
        <v>1</v>
      </c>
      <c r="F6" s="33">
        <f t="shared" si="3"/>
        <v>0</v>
      </c>
      <c r="G6" s="33">
        <f t="shared" si="3"/>
        <v>1</v>
      </c>
      <c r="H6" s="33" t="str">
        <f t="shared" si="3"/>
        <v>京都府　京都市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45.34</v>
      </c>
      <c r="P6" s="34">
        <f t="shared" si="3"/>
        <v>100</v>
      </c>
      <c r="Q6" s="34">
        <f t="shared" si="3"/>
        <v>2959</v>
      </c>
      <c r="R6" s="34">
        <f t="shared" si="3"/>
        <v>1415775</v>
      </c>
      <c r="S6" s="34">
        <f t="shared" si="3"/>
        <v>827.83</v>
      </c>
      <c r="T6" s="34">
        <f t="shared" si="3"/>
        <v>1710.22</v>
      </c>
      <c r="U6" s="34">
        <f t="shared" si="3"/>
        <v>1464511</v>
      </c>
      <c r="V6" s="34">
        <f t="shared" si="3"/>
        <v>211.56</v>
      </c>
      <c r="W6" s="34">
        <f t="shared" si="3"/>
        <v>6922.44</v>
      </c>
      <c r="X6" s="35">
        <f>IF(X7="",NA(),X7)</f>
        <v>107.24</v>
      </c>
      <c r="Y6" s="35">
        <f t="shared" ref="Y6:AG6" si="4">IF(Y7="",NA(),Y7)</f>
        <v>121</v>
      </c>
      <c r="Z6" s="35">
        <f t="shared" si="4"/>
        <v>121.27</v>
      </c>
      <c r="AA6" s="35">
        <f t="shared" si="4"/>
        <v>121.13</v>
      </c>
      <c r="AB6" s="35">
        <f t="shared" si="4"/>
        <v>118.49</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220.52</v>
      </c>
      <c r="AU6" s="35">
        <f t="shared" ref="AU6:BC6" si="6">IF(AU7="",NA(),AU7)</f>
        <v>85.4</v>
      </c>
      <c r="AV6" s="35">
        <f t="shared" si="6"/>
        <v>101.27</v>
      </c>
      <c r="AW6" s="35">
        <f t="shared" si="6"/>
        <v>89.07</v>
      </c>
      <c r="AX6" s="35">
        <f t="shared" si="6"/>
        <v>84.01</v>
      </c>
      <c r="AY6" s="35">
        <f t="shared" si="6"/>
        <v>295.06</v>
      </c>
      <c r="AZ6" s="35">
        <f t="shared" si="6"/>
        <v>178.43</v>
      </c>
      <c r="BA6" s="35">
        <f t="shared" si="6"/>
        <v>168.99</v>
      </c>
      <c r="BB6" s="35">
        <f t="shared" si="6"/>
        <v>159.12</v>
      </c>
      <c r="BC6" s="35">
        <f t="shared" si="6"/>
        <v>169.68</v>
      </c>
      <c r="BD6" s="34" t="str">
        <f>IF(BD7="","",IF(BD7="-","【-】","【"&amp;SUBSTITUTE(TEXT(BD7,"#,##0.00"),"-","△")&amp;"】"))</f>
        <v>【264.34】</v>
      </c>
      <c r="BE6" s="35">
        <f>IF(BE7="",NA(),BE7)</f>
        <v>594.64</v>
      </c>
      <c r="BF6" s="35">
        <f t="shared" ref="BF6:BN6" si="7">IF(BF7="",NA(),BF7)</f>
        <v>581.95000000000005</v>
      </c>
      <c r="BG6" s="35">
        <f t="shared" si="7"/>
        <v>580.11</v>
      </c>
      <c r="BH6" s="35">
        <f t="shared" si="7"/>
        <v>585.70000000000005</v>
      </c>
      <c r="BI6" s="35">
        <f t="shared" si="7"/>
        <v>611.74</v>
      </c>
      <c r="BJ6" s="35">
        <f t="shared" si="7"/>
        <v>226.55</v>
      </c>
      <c r="BK6" s="35">
        <f t="shared" si="7"/>
        <v>220.35</v>
      </c>
      <c r="BL6" s="35">
        <f t="shared" si="7"/>
        <v>212.16</v>
      </c>
      <c r="BM6" s="35">
        <f t="shared" si="7"/>
        <v>206.16</v>
      </c>
      <c r="BN6" s="35">
        <f t="shared" si="7"/>
        <v>203.63</v>
      </c>
      <c r="BO6" s="34" t="str">
        <f>IF(BO7="","",IF(BO7="-","【-】","【"&amp;SUBSTITUTE(TEXT(BO7,"#,##0.00"),"-","△")&amp;"】"))</f>
        <v>【274.27】</v>
      </c>
      <c r="BP6" s="35">
        <f>IF(BP7="",NA(),BP7)</f>
        <v>99.18</v>
      </c>
      <c r="BQ6" s="35">
        <f t="shared" ref="BQ6:BY6" si="8">IF(BQ7="",NA(),BQ7)</f>
        <v>113.13</v>
      </c>
      <c r="BR6" s="35">
        <f t="shared" si="8"/>
        <v>113.84</v>
      </c>
      <c r="BS6" s="35">
        <f t="shared" si="8"/>
        <v>113.84</v>
      </c>
      <c r="BT6" s="35">
        <f t="shared" si="8"/>
        <v>107.97</v>
      </c>
      <c r="BU6" s="35">
        <f t="shared" si="8"/>
        <v>99.53</v>
      </c>
      <c r="BV6" s="35">
        <f t="shared" si="8"/>
        <v>104.05</v>
      </c>
      <c r="BW6" s="35">
        <f t="shared" si="8"/>
        <v>104.16</v>
      </c>
      <c r="BX6" s="35">
        <f t="shared" si="8"/>
        <v>104.03</v>
      </c>
      <c r="BY6" s="35">
        <f t="shared" si="8"/>
        <v>103.04</v>
      </c>
      <c r="BZ6" s="34" t="str">
        <f>IF(BZ7="","",IF(BZ7="-","【-】","【"&amp;SUBSTITUTE(TEXT(BZ7,"#,##0.00"),"-","△")&amp;"】"))</f>
        <v>【104.36】</v>
      </c>
      <c r="CA6" s="35">
        <f>IF(CA7="",NA(),CA7)</f>
        <v>160.85</v>
      </c>
      <c r="CB6" s="35">
        <f t="shared" ref="CB6:CJ6" si="9">IF(CB7="",NA(),CB7)</f>
        <v>147.01</v>
      </c>
      <c r="CC6" s="35">
        <f t="shared" si="9"/>
        <v>145.97</v>
      </c>
      <c r="CD6" s="35">
        <f t="shared" si="9"/>
        <v>146.09</v>
      </c>
      <c r="CE6" s="35">
        <f t="shared" si="9"/>
        <v>154.09</v>
      </c>
      <c r="CF6" s="35">
        <f t="shared" si="9"/>
        <v>179.62</v>
      </c>
      <c r="CG6" s="35">
        <f t="shared" si="9"/>
        <v>171.57</v>
      </c>
      <c r="CH6" s="35">
        <f t="shared" si="9"/>
        <v>171.29</v>
      </c>
      <c r="CI6" s="35">
        <f t="shared" si="9"/>
        <v>171.54</v>
      </c>
      <c r="CJ6" s="35">
        <f t="shared" si="9"/>
        <v>173</v>
      </c>
      <c r="CK6" s="34" t="str">
        <f>IF(CK7="","",IF(CK7="-","【-】","【"&amp;SUBSTITUTE(TEXT(CK7,"#,##0.00"),"-","△")&amp;"】"))</f>
        <v>【165.71】</v>
      </c>
      <c r="CL6" s="35">
        <f>IF(CL7="",NA(),CL7)</f>
        <v>68.89</v>
      </c>
      <c r="CM6" s="35">
        <f t="shared" ref="CM6:CU6" si="10">IF(CM7="",NA(),CM7)</f>
        <v>67.44</v>
      </c>
      <c r="CN6" s="35">
        <f t="shared" si="10"/>
        <v>66.08</v>
      </c>
      <c r="CO6" s="35">
        <f t="shared" si="10"/>
        <v>65.2</v>
      </c>
      <c r="CP6" s="35">
        <f t="shared" si="10"/>
        <v>68.22</v>
      </c>
      <c r="CQ6" s="35">
        <f t="shared" si="10"/>
        <v>59.6</v>
      </c>
      <c r="CR6" s="35">
        <f t="shared" si="10"/>
        <v>58.97</v>
      </c>
      <c r="CS6" s="35">
        <f t="shared" si="10"/>
        <v>58.67</v>
      </c>
      <c r="CT6" s="35">
        <f t="shared" si="10"/>
        <v>59</v>
      </c>
      <c r="CU6" s="35">
        <f t="shared" si="10"/>
        <v>59.36</v>
      </c>
      <c r="CV6" s="34" t="str">
        <f>IF(CV7="","",IF(CV7="-","【-】","【"&amp;SUBSTITUTE(TEXT(CV7,"#,##0.00"),"-","△")&amp;"】"))</f>
        <v>【60.41】</v>
      </c>
      <c r="CW6" s="35">
        <f>IF(CW7="",NA(),CW7)</f>
        <v>87.27</v>
      </c>
      <c r="CX6" s="35">
        <f t="shared" ref="CX6:DF6" si="11">IF(CX7="",NA(),CX7)</f>
        <v>87.35</v>
      </c>
      <c r="CY6" s="35">
        <f t="shared" si="11"/>
        <v>88.69</v>
      </c>
      <c r="CZ6" s="35">
        <f t="shared" si="11"/>
        <v>90.39</v>
      </c>
      <c r="DA6" s="35">
        <f t="shared" si="11"/>
        <v>90.44</v>
      </c>
      <c r="DB6" s="35">
        <f t="shared" si="11"/>
        <v>93.22</v>
      </c>
      <c r="DC6" s="35">
        <f t="shared" si="11"/>
        <v>92.91</v>
      </c>
      <c r="DD6" s="35">
        <f t="shared" si="11"/>
        <v>93.36</v>
      </c>
      <c r="DE6" s="35">
        <f t="shared" si="11"/>
        <v>93.69</v>
      </c>
      <c r="DF6" s="35">
        <f t="shared" si="11"/>
        <v>93.82</v>
      </c>
      <c r="DG6" s="34" t="str">
        <f>IF(DG7="","",IF(DG7="-","【-】","【"&amp;SUBSTITUTE(TEXT(DG7,"#,##0.00"),"-","△")&amp;"】"))</f>
        <v>【89.93】</v>
      </c>
      <c r="DH6" s="35">
        <f>IF(DH7="",NA(),DH7)</f>
        <v>44.34</v>
      </c>
      <c r="DI6" s="35">
        <f t="shared" ref="DI6:DQ6" si="12">IF(DI7="",NA(),DI7)</f>
        <v>45.17</v>
      </c>
      <c r="DJ6" s="35">
        <f t="shared" si="12"/>
        <v>45.96</v>
      </c>
      <c r="DK6" s="35">
        <f t="shared" si="12"/>
        <v>46.53</v>
      </c>
      <c r="DL6" s="35">
        <f t="shared" si="12"/>
        <v>44.88</v>
      </c>
      <c r="DM6" s="35">
        <f t="shared" si="12"/>
        <v>45.85</v>
      </c>
      <c r="DN6" s="35">
        <f t="shared" si="12"/>
        <v>46.73</v>
      </c>
      <c r="DO6" s="35">
        <f t="shared" si="12"/>
        <v>47.39</v>
      </c>
      <c r="DP6" s="35">
        <f t="shared" si="12"/>
        <v>48.05</v>
      </c>
      <c r="DQ6" s="35">
        <f t="shared" si="12"/>
        <v>48.64</v>
      </c>
      <c r="DR6" s="34" t="str">
        <f>IF(DR7="","",IF(DR7="-","【-】","【"&amp;SUBSTITUTE(TEXT(DR7,"#,##0.00"),"-","△")&amp;"】"))</f>
        <v>【48.12】</v>
      </c>
      <c r="DS6" s="35">
        <f>IF(DS7="",NA(),DS7)</f>
        <v>14.74</v>
      </c>
      <c r="DT6" s="35">
        <f t="shared" ref="DT6:EB6" si="13">IF(DT7="",NA(),DT7)</f>
        <v>16.02</v>
      </c>
      <c r="DU6" s="35">
        <f t="shared" si="13"/>
        <v>17.440000000000001</v>
      </c>
      <c r="DV6" s="35">
        <f t="shared" si="13"/>
        <v>18.28</v>
      </c>
      <c r="DW6" s="35">
        <f t="shared" si="13"/>
        <v>32.409999999999997</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0.8</v>
      </c>
      <c r="EE6" s="35">
        <f t="shared" ref="EE6:EM6" si="14">IF(EE7="",NA(),EE7)</f>
        <v>0.77</v>
      </c>
      <c r="EF6" s="35">
        <f t="shared" si="14"/>
        <v>0.89</v>
      </c>
      <c r="EG6" s="35">
        <f t="shared" si="14"/>
        <v>0.97</v>
      </c>
      <c r="EH6" s="35">
        <f t="shared" si="14"/>
        <v>1.0900000000000001</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261009</v>
      </c>
      <c r="D7" s="37">
        <v>46</v>
      </c>
      <c r="E7" s="37">
        <v>1</v>
      </c>
      <c r="F7" s="37">
        <v>0</v>
      </c>
      <c r="G7" s="37">
        <v>1</v>
      </c>
      <c r="H7" s="37" t="s">
        <v>105</v>
      </c>
      <c r="I7" s="37" t="s">
        <v>106</v>
      </c>
      <c r="J7" s="37" t="s">
        <v>107</v>
      </c>
      <c r="K7" s="37" t="s">
        <v>108</v>
      </c>
      <c r="L7" s="37" t="s">
        <v>109</v>
      </c>
      <c r="M7" s="37" t="s">
        <v>110</v>
      </c>
      <c r="N7" s="38" t="s">
        <v>111</v>
      </c>
      <c r="O7" s="38">
        <v>45.34</v>
      </c>
      <c r="P7" s="38">
        <v>100</v>
      </c>
      <c r="Q7" s="38">
        <v>2959</v>
      </c>
      <c r="R7" s="38">
        <v>1415775</v>
      </c>
      <c r="S7" s="38">
        <v>827.83</v>
      </c>
      <c r="T7" s="38">
        <v>1710.22</v>
      </c>
      <c r="U7" s="38">
        <v>1464511</v>
      </c>
      <c r="V7" s="38">
        <v>211.56</v>
      </c>
      <c r="W7" s="38">
        <v>6922.44</v>
      </c>
      <c r="X7" s="38">
        <v>107.24</v>
      </c>
      <c r="Y7" s="38">
        <v>121</v>
      </c>
      <c r="Z7" s="38">
        <v>121.27</v>
      </c>
      <c r="AA7" s="38">
        <v>121.13</v>
      </c>
      <c r="AB7" s="38">
        <v>118.49</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220.52</v>
      </c>
      <c r="AU7" s="38">
        <v>85.4</v>
      </c>
      <c r="AV7" s="38">
        <v>101.27</v>
      </c>
      <c r="AW7" s="38">
        <v>89.07</v>
      </c>
      <c r="AX7" s="38">
        <v>84.01</v>
      </c>
      <c r="AY7" s="38">
        <v>295.06</v>
      </c>
      <c r="AZ7" s="38">
        <v>178.43</v>
      </c>
      <c r="BA7" s="38">
        <v>168.99</v>
      </c>
      <c r="BB7" s="38">
        <v>159.12</v>
      </c>
      <c r="BC7" s="38">
        <v>169.68</v>
      </c>
      <c r="BD7" s="38">
        <v>264.33999999999997</v>
      </c>
      <c r="BE7" s="38">
        <v>594.64</v>
      </c>
      <c r="BF7" s="38">
        <v>581.95000000000005</v>
      </c>
      <c r="BG7" s="38">
        <v>580.11</v>
      </c>
      <c r="BH7" s="38">
        <v>585.70000000000005</v>
      </c>
      <c r="BI7" s="38">
        <v>611.74</v>
      </c>
      <c r="BJ7" s="38">
        <v>226.55</v>
      </c>
      <c r="BK7" s="38">
        <v>220.35</v>
      </c>
      <c r="BL7" s="38">
        <v>212.16</v>
      </c>
      <c r="BM7" s="38">
        <v>206.16</v>
      </c>
      <c r="BN7" s="38">
        <v>203.63</v>
      </c>
      <c r="BO7" s="38">
        <v>274.27</v>
      </c>
      <c r="BP7" s="38">
        <v>99.18</v>
      </c>
      <c r="BQ7" s="38">
        <v>113.13</v>
      </c>
      <c r="BR7" s="38">
        <v>113.84</v>
      </c>
      <c r="BS7" s="38">
        <v>113.84</v>
      </c>
      <c r="BT7" s="38">
        <v>107.97</v>
      </c>
      <c r="BU7" s="38">
        <v>99.53</v>
      </c>
      <c r="BV7" s="38">
        <v>104.05</v>
      </c>
      <c r="BW7" s="38">
        <v>104.16</v>
      </c>
      <c r="BX7" s="38">
        <v>104.03</v>
      </c>
      <c r="BY7" s="38">
        <v>103.04</v>
      </c>
      <c r="BZ7" s="38">
        <v>104.36</v>
      </c>
      <c r="CA7" s="38">
        <v>160.85</v>
      </c>
      <c r="CB7" s="38">
        <v>147.01</v>
      </c>
      <c r="CC7" s="38">
        <v>145.97</v>
      </c>
      <c r="CD7" s="38">
        <v>146.09</v>
      </c>
      <c r="CE7" s="38">
        <v>154.09</v>
      </c>
      <c r="CF7" s="38">
        <v>179.62</v>
      </c>
      <c r="CG7" s="38">
        <v>171.57</v>
      </c>
      <c r="CH7" s="38">
        <v>171.29</v>
      </c>
      <c r="CI7" s="38">
        <v>171.54</v>
      </c>
      <c r="CJ7" s="38">
        <v>173</v>
      </c>
      <c r="CK7" s="38">
        <v>165.71</v>
      </c>
      <c r="CL7" s="38">
        <v>68.89</v>
      </c>
      <c r="CM7" s="38">
        <v>67.44</v>
      </c>
      <c r="CN7" s="38">
        <v>66.08</v>
      </c>
      <c r="CO7" s="38">
        <v>65.2</v>
      </c>
      <c r="CP7" s="38">
        <v>68.22</v>
      </c>
      <c r="CQ7" s="38">
        <v>59.6</v>
      </c>
      <c r="CR7" s="38">
        <v>58.97</v>
      </c>
      <c r="CS7" s="38">
        <v>58.67</v>
      </c>
      <c r="CT7" s="38">
        <v>59</v>
      </c>
      <c r="CU7" s="38">
        <v>59.36</v>
      </c>
      <c r="CV7" s="38">
        <v>60.41</v>
      </c>
      <c r="CW7" s="38">
        <v>87.27</v>
      </c>
      <c r="CX7" s="38">
        <v>87.35</v>
      </c>
      <c r="CY7" s="38">
        <v>88.69</v>
      </c>
      <c r="CZ7" s="38">
        <v>90.39</v>
      </c>
      <c r="DA7" s="38">
        <v>90.44</v>
      </c>
      <c r="DB7" s="38">
        <v>93.22</v>
      </c>
      <c r="DC7" s="38">
        <v>92.91</v>
      </c>
      <c r="DD7" s="38">
        <v>93.36</v>
      </c>
      <c r="DE7" s="38">
        <v>93.69</v>
      </c>
      <c r="DF7" s="38">
        <v>93.82</v>
      </c>
      <c r="DG7" s="38">
        <v>89.93</v>
      </c>
      <c r="DH7" s="38">
        <v>44.34</v>
      </c>
      <c r="DI7" s="38">
        <v>45.17</v>
      </c>
      <c r="DJ7" s="38">
        <v>45.96</v>
      </c>
      <c r="DK7" s="38">
        <v>46.53</v>
      </c>
      <c r="DL7" s="38">
        <v>44.88</v>
      </c>
      <c r="DM7" s="38">
        <v>45.85</v>
      </c>
      <c r="DN7" s="38">
        <v>46.73</v>
      </c>
      <c r="DO7" s="38">
        <v>47.39</v>
      </c>
      <c r="DP7" s="38">
        <v>48.05</v>
      </c>
      <c r="DQ7" s="38">
        <v>48.64</v>
      </c>
      <c r="DR7" s="38">
        <v>48.12</v>
      </c>
      <c r="DS7" s="38">
        <v>14.74</v>
      </c>
      <c r="DT7" s="38">
        <v>16.02</v>
      </c>
      <c r="DU7" s="38">
        <v>17.440000000000001</v>
      </c>
      <c r="DV7" s="38">
        <v>18.28</v>
      </c>
      <c r="DW7" s="38">
        <v>32.409999999999997</v>
      </c>
      <c r="DX7" s="38">
        <v>13.95</v>
      </c>
      <c r="DY7" s="38">
        <v>15.33</v>
      </c>
      <c r="DZ7" s="38">
        <v>16.739999999999998</v>
      </c>
      <c r="EA7" s="38">
        <v>17.97</v>
      </c>
      <c r="EB7" s="38">
        <v>19.95</v>
      </c>
      <c r="EC7" s="38">
        <v>15.89</v>
      </c>
      <c r="ED7" s="38">
        <v>0.8</v>
      </c>
      <c r="EE7" s="38">
        <v>0.77</v>
      </c>
      <c r="EF7" s="38">
        <v>0.89</v>
      </c>
      <c r="EG7" s="38">
        <v>0.97</v>
      </c>
      <c r="EH7" s="38">
        <v>1.0900000000000001</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sc15290</cp:lastModifiedBy>
  <cp:lastPrinted>2019-02-04T09:46:35Z</cp:lastPrinted>
  <dcterms:created xsi:type="dcterms:W3CDTF">2018-12-03T08:33:46Z</dcterms:created>
  <dcterms:modified xsi:type="dcterms:W3CDTF">2019-02-04T09:46:37Z</dcterms:modified>
</cp:coreProperties>
</file>