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01　分析表作成\H30（29決算）\05 団体分析\20190201 団体分析結果\"/>
    </mc:Choice>
  </mc:AlternateContent>
  <workbookProtection workbookAlgorithmName="SHA-512" workbookHashValue="Gnf5CivIEz/Z6UnzxXEh5P7j8a+s0F9t9UQGUq0m+X1uIMGv+un3Z6AcvZMPV/1vdWIWY700Ru4VLZuHFMDyQQ==" workbookSaltValue="0S1LKN6kn0asT/FM9JNsvw==" workbookSpinCount="100000" lockStructure="1"/>
  <bookViews>
    <workbookView xWindow="0" yWindow="0" windowWidth="15360" windowHeight="7640"/>
  </bookViews>
  <sheets>
    <sheet name="法適用_交通・自動車運送事業" sheetId="4" r:id="rId1"/>
    <sheet name="データ" sheetId="5" state="hidden"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20" i="5" l="1"/>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BF9" i="4" s="1"/>
  <c r="AI6" i="5"/>
  <c r="BA9" i="4" s="1"/>
  <c r="AH6" i="5"/>
  <c r="AG6" i="5"/>
  <c r="AF6" i="5"/>
  <c r="BK8" i="4" s="1"/>
  <c r="AE6" i="5"/>
  <c r="BF8" i="4" s="1"/>
  <c r="AD6" i="5"/>
  <c r="AC6" i="5"/>
  <c r="AB6" i="5"/>
  <c r="AQ8" i="4" s="1"/>
  <c r="AA6" i="5"/>
  <c r="Z12" i="4" s="1"/>
  <c r="Z6" i="5"/>
  <c r="Y6" i="5"/>
  <c r="X6" i="5"/>
  <c r="B12" i="4" s="1"/>
  <c r="W6" i="5"/>
  <c r="Z10" i="4" s="1"/>
  <c r="V6" i="5"/>
  <c r="U6" i="5"/>
  <c r="T6" i="5"/>
  <c r="B10" i="4" s="1"/>
  <c r="S6" i="5"/>
  <c r="Z8" i="4" s="1"/>
  <c r="R6" i="5"/>
  <c r="Q6" i="5"/>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R10" i="4"/>
  <c r="J10" i="4"/>
  <c r="BK9" i="4"/>
  <c r="AV9" i="4"/>
  <c r="AQ9" i="4"/>
  <c r="BA8" i="4"/>
  <c r="AV8" i="4"/>
  <c r="R8" i="4"/>
  <c r="J8" i="4"/>
  <c r="K10" i="5" l="1"/>
  <c r="EM16" i="5" s="1"/>
  <c r="FI16" i="5"/>
  <c r="DU16" i="5"/>
  <c r="BK16" i="5"/>
  <c r="AO11" i="5"/>
  <c r="EE10" i="5"/>
  <c r="CG10" i="5"/>
  <c r="DA16" i="5"/>
  <c r="DK10" i="5"/>
  <c r="EY16" i="5"/>
  <c r="DK16" i="5"/>
  <c r="AZ16" i="5"/>
  <c r="FI10" i="5"/>
  <c r="DU10" i="5"/>
  <c r="BV10" i="5"/>
  <c r="EY10" i="5"/>
  <c r="CG17" i="5"/>
  <c r="AO17" i="5"/>
  <c r="EE16" i="5"/>
  <c r="BV16" i="5"/>
  <c r="EO10" i="5"/>
  <c r="DA10" i="5"/>
  <c r="AZ10" i="5"/>
  <c r="BK7" i="4"/>
  <c r="EO16" i="5"/>
  <c r="BK10" i="5"/>
  <c r="J10" i="5"/>
  <c r="L10" i="5"/>
  <c r="BT16" i="5"/>
  <c r="I10" i="5"/>
  <c r="CY16" i="5"/>
  <c r="EW10" i="5" l="1"/>
  <c r="BA7" i="4"/>
  <c r="DI10" i="5"/>
  <c r="CY10" i="5"/>
  <c r="FG16" i="5"/>
  <c r="EW16" i="5"/>
  <c r="DS10" i="5"/>
  <c r="CE10" i="5"/>
  <c r="AM11" i="5"/>
  <c r="AX16" i="5"/>
  <c r="CE17" i="5"/>
  <c r="EM10" i="5"/>
  <c r="EC10" i="5"/>
  <c r="FG10" i="5"/>
  <c r="DS16" i="5"/>
  <c r="AM17" i="5"/>
  <c r="BI10" i="5"/>
  <c r="EC16" i="5"/>
  <c r="AX10" i="5"/>
  <c r="BI16" i="5"/>
  <c r="DI16" i="5"/>
  <c r="BT10" i="5"/>
  <c r="EV16" i="5"/>
  <c r="DH16" i="5"/>
  <c r="AW16" i="5"/>
  <c r="FF10" i="5"/>
  <c r="DR10" i="5"/>
  <c r="BS10" i="5"/>
  <c r="AL17" i="5"/>
  <c r="EB16" i="5"/>
  <c r="BS16" i="5"/>
  <c r="EL10" i="5"/>
  <c r="CX10" i="5"/>
  <c r="EL16" i="5"/>
  <c r="CX16" i="5"/>
  <c r="EV10" i="5"/>
  <c r="DH10" i="5"/>
  <c r="BH10" i="5"/>
  <c r="CD17" i="5"/>
  <c r="FF16" i="5"/>
  <c r="DR16" i="5"/>
  <c r="BH16" i="5"/>
  <c r="AL11" i="5"/>
  <c r="EB10" i="5"/>
  <c r="CD10" i="5"/>
  <c r="AW10" i="5"/>
  <c r="AV7" i="4"/>
  <c r="FE16" i="5"/>
  <c r="DQ16" i="5"/>
  <c r="BG16" i="5"/>
  <c r="AK11" i="5"/>
  <c r="EA10" i="5"/>
  <c r="CC10" i="5"/>
  <c r="EU16" i="5"/>
  <c r="DG16" i="5"/>
  <c r="AV16" i="5"/>
  <c r="FE10" i="5"/>
  <c r="DQ10" i="5"/>
  <c r="BR10" i="5"/>
  <c r="EK16" i="5"/>
  <c r="DG10" i="5"/>
  <c r="BG10" i="5"/>
  <c r="CC17" i="5"/>
  <c r="AK17" i="5"/>
  <c r="EA16" i="5"/>
  <c r="BR16" i="5"/>
  <c r="EK10" i="5"/>
  <c r="CW10" i="5"/>
  <c r="AV10" i="5"/>
  <c r="AQ7" i="4"/>
  <c r="CW16" i="5"/>
  <c r="EU10" i="5"/>
  <c r="CF17" i="5"/>
  <c r="AN17" i="5"/>
  <c r="ED16" i="5"/>
  <c r="BU16" i="5"/>
  <c r="EN10" i="5"/>
  <c r="CZ10" i="5"/>
  <c r="AY10" i="5"/>
  <c r="BF7" i="4"/>
  <c r="EX16" i="5"/>
  <c r="FH10" i="5"/>
  <c r="BU10" i="5"/>
  <c r="FH16" i="5"/>
  <c r="DT16" i="5"/>
  <c r="BJ16" i="5"/>
  <c r="AN11" i="5"/>
  <c r="ED10" i="5"/>
  <c r="CF10" i="5"/>
  <c r="DJ16" i="5"/>
  <c r="EN16" i="5"/>
  <c r="CZ16" i="5"/>
  <c r="EX10" i="5"/>
  <c r="DJ10" i="5"/>
  <c r="BJ10" i="5"/>
  <c r="AY16" i="5"/>
  <c r="DT10" i="5"/>
</calcChain>
</file>

<file path=xl/sharedStrings.xml><?xml version="1.0" encoding="utf-8"?>
<sst xmlns="http://schemas.openxmlformats.org/spreadsheetml/2006/main" count="316" uniqueCount="129">
  <si>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</si>
  <si>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</si>
  <si>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</si>
  <si>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</si>
  <si>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</si>
  <si>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</si>
  <si>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</si>
  <si>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</si>
  <si>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</si>
  <si>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</si>
  <si>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</si>
  <si>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</si>
  <si>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</si>
  <si>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</si>
  <si>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</si>
  <si>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</si>
  <si>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</si>
  <si>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</si>
  <si>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</si>
  <si>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</si>
  <si>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</si>
  <si>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</si>
  <si>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</si>
  <si>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</si>
  <si>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</si>
  <si>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</si>
  <si>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</si>
  <si>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</si>
  <si>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</si>
  <si>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</si>
  <si>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</si>
  <si>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</si>
  <si>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</si>
  <si>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</si>
  <si>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</si>
  <si>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</si>
  <si>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</si>
  <si>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</si>
  <si>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</si>
  <si>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</si>
  <si>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</si>
  <si>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</si>
  <si>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</si>
  <si>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</si>
  <si>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</si>
  <si>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</si>
  <si>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</si>
  <si>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</si>
  <si>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</si>
  <si>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</si>
  <si>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</si>
  <si>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</si>
  <si>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</si>
  <si>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</si>
  <si>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</si>
  <si>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</si>
  <si>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</si>
  <si>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</si>
  <si>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</si>
  <si>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</si>
  <si>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</si>
  <si>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</si>
  <si>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</si>
  <si>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</si>
  <si>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</si>
  <si>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</si>
  <si>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</si>
  <si>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</si>
  <si>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</si>
  <si>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</si>
  <si>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</si>
  <si>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</si>
  <si>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</si>
  <si>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</si>
  <si>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</si>
  <si>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</si>
  <si>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</si>
  <si>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</si>
  <si>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</si>
  <si>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</si>
  <si>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</si>
  <si>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</si>
  <si>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</si>
  <si>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</si>
  <si>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</si>
  <si>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</si>
  <si>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</si>
  <si>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</si>
  <si>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261009</t>
  </si>
  <si>
    <t>46</t>
  </si>
  <si>
    <t>03</t>
  </si>
  <si>
    <t>3</t>
  </si>
  <si>
    <t>000</t>
  </si>
  <si>
    <t>京都府　京都市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</si>
  <si>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</si>
  <si>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</si>
  <si>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</si>
  <si>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</si>
  <si>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</si>
  <si>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</si>
  <si>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</si>
  <si>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</si>
  <si>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</si>
  <si>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</si>
  <si>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</si>
  <si>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</si>
  <si>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</si>
  <si>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</si>
  <si>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</si>
  <si>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</si>
  <si>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</si>
  <si>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</si>
  <si>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</si>
  <si>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</si>
  <si>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</si>
  <si>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</si>
  <si>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</si>
  <si>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</si>
  <si>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</si>
  <si>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</si>
  <si>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</si>
  <si>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</si>
  <si>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</si>
  <si>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</si>
  <si>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</si>
  <si>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</si>
  <si>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　「②走行キロ当たりの運送原価」は民間事業者平均値を上回っているが，「①走行キロ当たりの収入」については，増加しており，民間事業者平均値を上回っているため，黒字を確保することができている。
　また，「④乗車効率」については公営企業平均値と比較して高い状態で推移しており，効率的なバスの運行を行っている。
</t>
    <phoneticPr fontId="3"/>
  </si>
  <si>
    <t>　京都市自動車運送事業は，平成21年4月に施行された「地方公共団体の財政の健全化に関する法律」に基づく「経営健全化団体」となったため，平成21年度に経営健全化計画を市会の議決を得て策定した。
　経営健全化計画に掲げた取組を着実に推進した結果，平成24年度決算において，経営健全化団体から脱却した。さらに，平成26年度以降は，一般会計からの任意補助金に頼らない「自立した経営」を堅持し，黒字を確保している。
○事業の状況について
　「①経常収支比率」及び「②営業収支比率」については，目標値，公営企業平均値ともに上回っている。
　「③流動比率」については，平成25～26年度は目標値を下回っていたが，経常損益の改善に伴う流動資産の増加によって比率は上昇し，平成27年度以降は目標値以上の比率で推移している。
　「④累積欠損金比率」については，平成25年度に，平成4年度以来，21年ぶりに累積欠損金を解消したことにより０％となっている。
○独立採算の状況について
　「⑤利用者１回あたりの他会計負担額」については，平成26年度から累積資金不足を解消し，一般会計の任意補助金に頼らない「自立した経営」を実現したことにより少額で推移している。「⑥利用者１回あたり運行経費」は，公営企業平均値を下回り，ほぼ一定の水準で推移している。「⑦他会計負担比率」についても，直近５年間で順調に減少しており良好に推移している。
○資産及び負債の状況について
　「⑧企業債残高対料金収入比率」については，直近５年間において旅客運送収入は増加しており，平成29年度は企業債残高が減少したことにより低下し，公営企業平均値を下回った。
　「⑨有形固定資産減価償却率」については，公営企業平均値を若干下回る比率で推移している。</t>
    <rPh sb="287" eb="289">
      <t>モクヒョウ</t>
    </rPh>
    <rPh sb="331" eb="333">
      <t>ネンド</t>
    </rPh>
    <rPh sb="333" eb="335">
      <t>イコウ</t>
    </rPh>
    <rPh sb="336" eb="339">
      <t>モクヒョウチ</t>
    </rPh>
    <rPh sb="339" eb="341">
      <t>イジョウ</t>
    </rPh>
    <rPh sb="342" eb="344">
      <t>ヒリツ</t>
    </rPh>
    <rPh sb="345" eb="347">
      <t>スイイ</t>
    </rPh>
    <rPh sb="689" eb="691">
      <t>コウエイ</t>
    </rPh>
    <rPh sb="691" eb="693">
      <t>キギョウ</t>
    </rPh>
    <rPh sb="693" eb="696">
      <t>ヘイキンチ</t>
    </rPh>
    <rPh sb="697" eb="699">
      <t>シタマワ</t>
    </rPh>
    <phoneticPr fontId="3"/>
  </si>
  <si>
    <t>　平成29年度は，一般会計からの任意補助金に頼らない「自立した経営」を継続し，黒字を堅持するとともに，喫緊の課題である市バスの混雑対策，路線・ダイヤの充実等を着実に実施し，お客様の更なる利便性の向上を図る取組を積極的に推進した。
　今後10年間で，車両更新をはじめ，200億円を超える更新費用等を要するほか，全国的なバス運転士，整備士の担い手不足による影響や軽油価格の高騰等により，厳しい経営状況が見込まれるが，平成31年3月に策定予定の経営ビジョンに基づき，お客様サービスを維持しつつ，中長期的な安定経営に向け，経営健全化を推進していく。</t>
    <rPh sb="1" eb="3">
      <t>ヘイセイ</t>
    </rPh>
    <rPh sb="5" eb="7">
      <t>ネンド</t>
    </rPh>
    <rPh sb="51" eb="53">
      <t>キッキン</t>
    </rPh>
    <rPh sb="54" eb="56">
      <t>カダイ</t>
    </rPh>
    <rPh sb="59" eb="60">
      <t>シ</t>
    </rPh>
    <rPh sb="63" eb="65">
      <t>コンザツ</t>
    </rPh>
    <rPh sb="65" eb="67">
      <t>タイサク</t>
    </rPh>
    <rPh sb="68" eb="70">
      <t>ロセン</t>
    </rPh>
    <rPh sb="75" eb="77">
      <t>ジュウジツ</t>
    </rPh>
    <rPh sb="77" eb="78">
      <t>トウ</t>
    </rPh>
    <rPh sb="79" eb="81">
      <t>チャクジツ</t>
    </rPh>
    <rPh sb="82" eb="84">
      <t>ジッシ</t>
    </rPh>
    <rPh sb="87" eb="89">
      <t>キャクサマ</t>
    </rPh>
    <rPh sb="90" eb="91">
      <t>サラ</t>
    </rPh>
    <rPh sb="93" eb="96">
      <t>リベンセイ</t>
    </rPh>
    <rPh sb="97" eb="99">
      <t>コウジョウ</t>
    </rPh>
    <rPh sb="100" eb="101">
      <t>ハカ</t>
    </rPh>
    <rPh sb="102" eb="103">
      <t>ト</t>
    </rPh>
    <rPh sb="103" eb="104">
      <t>ク</t>
    </rPh>
    <rPh sb="105" eb="108">
      <t>セッキョクテキ</t>
    </rPh>
    <rPh sb="109" eb="111">
      <t>スイシン</t>
    </rPh>
    <rPh sb="116" eb="118">
      <t>コンゴ</t>
    </rPh>
    <rPh sb="120" eb="122">
      <t>ネンカン</t>
    </rPh>
    <rPh sb="124" eb="126">
      <t>シャリョウ</t>
    </rPh>
    <rPh sb="126" eb="128">
      <t>コウシン</t>
    </rPh>
    <rPh sb="136" eb="137">
      <t>オク</t>
    </rPh>
    <rPh sb="137" eb="138">
      <t>エン</t>
    </rPh>
    <rPh sb="139" eb="140">
      <t>コ</t>
    </rPh>
    <rPh sb="142" eb="144">
      <t>コウシン</t>
    </rPh>
    <rPh sb="144" eb="146">
      <t>ヒヨウ</t>
    </rPh>
    <rPh sb="146" eb="147">
      <t>トウ</t>
    </rPh>
    <rPh sb="148" eb="149">
      <t>ヨウ</t>
    </rPh>
    <rPh sb="154" eb="157">
      <t>ゼンコクテキ</t>
    </rPh>
    <rPh sb="160" eb="163">
      <t>ウンテンシ</t>
    </rPh>
    <rPh sb="164" eb="167">
      <t>セイビシ</t>
    </rPh>
    <rPh sb="168" eb="169">
      <t>ニナ</t>
    </rPh>
    <rPh sb="170" eb="171">
      <t>テ</t>
    </rPh>
    <rPh sb="171" eb="173">
      <t>フソク</t>
    </rPh>
    <rPh sb="176" eb="178">
      <t>エイキョウ</t>
    </rPh>
    <rPh sb="179" eb="181">
      <t>ケイユ</t>
    </rPh>
    <rPh sb="181" eb="183">
      <t>カカク</t>
    </rPh>
    <rPh sb="184" eb="186">
      <t>コウトウ</t>
    </rPh>
    <rPh sb="186" eb="187">
      <t>トウ</t>
    </rPh>
    <rPh sb="191" eb="192">
      <t>キビ</t>
    </rPh>
    <rPh sb="194" eb="196">
      <t>ケイエイ</t>
    </rPh>
    <rPh sb="196" eb="198">
      <t>ジョウキョウ</t>
    </rPh>
    <rPh sb="199" eb="201">
      <t>ミコ</t>
    </rPh>
    <rPh sb="206" eb="208">
      <t>ヘイセイ</t>
    </rPh>
    <rPh sb="210" eb="211">
      <t>ネン</t>
    </rPh>
    <rPh sb="212" eb="213">
      <t>ガツ</t>
    </rPh>
    <rPh sb="214" eb="216">
      <t>サクテイ</t>
    </rPh>
    <rPh sb="216" eb="218">
      <t>ヨテイ</t>
    </rPh>
    <rPh sb="219" eb="221">
      <t>ケイエイ</t>
    </rPh>
    <rPh sb="226" eb="227">
      <t>モト</t>
    </rPh>
    <rPh sb="231" eb="233">
      <t>キャクサマ</t>
    </rPh>
    <rPh sb="238" eb="240">
      <t>イジ</t>
    </rPh>
    <rPh sb="244" eb="248">
      <t>チュウチョウキテキ</t>
    </rPh>
    <rPh sb="249" eb="251">
      <t>アンテイ</t>
    </rPh>
    <rPh sb="251" eb="253">
      <t>ケイエイ</t>
    </rPh>
    <rPh sb="254" eb="255">
      <t>ム</t>
    </rPh>
    <rPh sb="257" eb="259">
      <t>ケイエイ</t>
    </rPh>
    <rPh sb="259" eb="262">
      <t>ケンゼンカ</t>
    </rPh>
    <rPh sb="263" eb="265">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</si>
</sst>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116.3</c:v>
                </c:pt>
                <c:pt idx="1">
                  <c:v>113.6</c:v>
                </c:pt>
                <c:pt idx="2">
                  <c:v>112.9</c:v>
                </c:pt>
                <c:pt idx="3">
                  <c:v>114.5</c:v>
                </c:pt>
                <c:pt idx="4">
                  <c:v>111.8</c:v>
                </c:pt>
              </c:numCache>
            </c:numRef>
          </c:val>
          <c:extLst xmlns:c16r2="http://schemas.microsoft.com/office/drawing/2015/06/chart">
            <c:ext xmlns:c16="http://schemas.microsoft.com/office/drawing/2014/chart" uri="{C3380CC4-5D6E-409C-BE32-E72D297353CC}">
              <c16:uniqueId val="{00000000-6C63-4A3A-BEDA-7AE3952904E1}"/>
            </c:ext>
          </c:extLst>
        </c:ser>
        <c:dLbls>
          <c:showLegendKey val="0"/>
          <c:showVal val="0"/>
          <c:showCatName val="0"/>
          <c:showSerName val="0"/>
          <c:showPercent val="0"/>
          <c:showBubbleSize val="0"/>
        </c:dLbls>
        <c:gapWidth val="180"/>
        <c:overlap val="-90"/>
        <c:axId val="545399704"/>
        <c:axId val="545400096"/>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6C63-4A3A-BEDA-7AE3952904E1}"/>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C63-4A3A-BEDA-7AE3952904E1}"/>
            </c:ext>
          </c:extLst>
        </c:ser>
        <c:dLbls>
          <c:showLegendKey val="0"/>
          <c:showVal val="0"/>
          <c:showCatName val="0"/>
          <c:showSerName val="0"/>
          <c:showPercent val="0"/>
          <c:showBubbleSize val="0"/>
        </c:dLbls>
        <c:marker val="1"/>
        <c:smooth val="0"/>
        <c:axId val="545399704"/>
        <c:axId val="545400096"/>
      </c:lineChart>
      <c:catAx>
        <c:axId val="545399704"/>
        <c:scaling>
          <c:orientation val="minMax"/>
        </c:scaling>
        <c:delete val="0"/>
        <c:axPos val="b"/>
        <c:numFmt formatCode="ge" sourceLinked="1"/>
        <c:majorTickMark val="none"/>
        <c:minorTickMark val="none"/>
        <c:tickLblPos val="none"/>
        <c:crossAx val="545400096"/>
        <c:crosses val="autoZero"/>
        <c:auto val="0"/>
        <c:lblAlgn val="ctr"/>
        <c:lblOffset val="100"/>
        <c:noMultiLvlLbl val="1"/>
      </c:catAx>
      <c:valAx>
        <c:axId val="545400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53997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621.57000000000005</c:v>
                </c:pt>
                <c:pt idx="1">
                  <c:v>629.53</c:v>
                </c:pt>
                <c:pt idx="2">
                  <c:v>644.79</c:v>
                </c:pt>
                <c:pt idx="3">
                  <c:v>653.15</c:v>
                </c:pt>
                <c:pt idx="4">
                  <c:v>655.94</c:v>
                </c:pt>
              </c:numCache>
            </c:numRef>
          </c:val>
          <c:extLst xmlns:c16r2="http://schemas.microsoft.com/office/drawing/2015/06/chart">
            <c:ext xmlns:c16="http://schemas.microsoft.com/office/drawing/2014/chart" uri="{C3380CC4-5D6E-409C-BE32-E72D297353CC}">
              <c16:uniqueId val="{00000000-4CE0-44F0-8F67-AB77C3DCEB06}"/>
            </c:ext>
          </c:extLst>
        </c:ser>
        <c:dLbls>
          <c:showLegendKey val="0"/>
          <c:showVal val="0"/>
          <c:showCatName val="0"/>
          <c:showSerName val="0"/>
          <c:showPercent val="0"/>
          <c:showBubbleSize val="0"/>
        </c:dLbls>
        <c:gapWidth val="180"/>
        <c:overlap val="-90"/>
        <c:axId val="558668144"/>
        <c:axId val="55866853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488.26</c:v>
                </c:pt>
                <c:pt idx="1">
                  <c:v>486.02</c:v>
                </c:pt>
                <c:pt idx="2">
                  <c:v>495.21</c:v>
                </c:pt>
                <c:pt idx="3">
                  <c:v>513.91999999999996</c:v>
                </c:pt>
                <c:pt idx="4">
                  <c:v>527.41999999999996</c:v>
                </c:pt>
              </c:numCache>
            </c:numRef>
          </c:val>
          <c:smooth val="0"/>
          <c:extLst xmlns:c16r2="http://schemas.microsoft.com/office/drawing/2015/06/chart">
            <c:ext xmlns:c16="http://schemas.microsoft.com/office/drawing/2014/chart" uri="{C3380CC4-5D6E-409C-BE32-E72D297353CC}">
              <c16:uniqueId val="{00000001-4CE0-44F0-8F67-AB77C3DCEB06}"/>
            </c:ext>
          </c:extLst>
        </c:ser>
        <c:dLbls>
          <c:showLegendKey val="0"/>
          <c:showVal val="0"/>
          <c:showCatName val="0"/>
          <c:showSerName val="0"/>
          <c:showPercent val="0"/>
          <c:showBubbleSize val="0"/>
        </c:dLbls>
        <c:marker val="1"/>
        <c:smooth val="0"/>
        <c:axId val="558668144"/>
        <c:axId val="558668536"/>
      </c:lineChart>
      <c:catAx>
        <c:axId val="558668144"/>
        <c:scaling>
          <c:orientation val="minMax"/>
        </c:scaling>
        <c:delete val="0"/>
        <c:axPos val="b"/>
        <c:numFmt formatCode="ge" sourceLinked="1"/>
        <c:majorTickMark val="none"/>
        <c:minorTickMark val="none"/>
        <c:tickLblPos val="none"/>
        <c:crossAx val="558668536"/>
        <c:crosses val="autoZero"/>
        <c:auto val="0"/>
        <c:lblAlgn val="ctr"/>
        <c:lblOffset val="100"/>
        <c:noMultiLvlLbl val="1"/>
      </c:catAx>
      <c:valAx>
        <c:axId val="55866853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58668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20.6</c:v>
                </c:pt>
                <c:pt idx="1">
                  <c:v>20.7</c:v>
                </c:pt>
                <c:pt idx="2">
                  <c:v>21.1</c:v>
                </c:pt>
                <c:pt idx="3">
                  <c:v>21.3</c:v>
                </c:pt>
                <c:pt idx="4">
                  <c:v>20.9</c:v>
                </c:pt>
              </c:numCache>
            </c:numRef>
          </c:val>
          <c:extLst xmlns:c16r2="http://schemas.microsoft.com/office/drawing/2015/06/chart">
            <c:ext xmlns:c16="http://schemas.microsoft.com/office/drawing/2014/chart" uri="{C3380CC4-5D6E-409C-BE32-E72D297353CC}">
              <c16:uniqueId val="{00000000-13D5-4315-B21C-6600675BA0C8}"/>
            </c:ext>
          </c:extLst>
        </c:ser>
        <c:dLbls>
          <c:showLegendKey val="0"/>
          <c:showVal val="0"/>
          <c:showCatName val="0"/>
          <c:showSerName val="0"/>
          <c:showPercent val="0"/>
          <c:showBubbleSize val="0"/>
        </c:dLbls>
        <c:gapWidth val="180"/>
        <c:overlap val="-90"/>
        <c:axId val="558669320"/>
        <c:axId val="55866971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13D5-4315-B21C-6600675BA0C8}"/>
            </c:ext>
          </c:extLst>
        </c:ser>
        <c:dLbls>
          <c:showLegendKey val="0"/>
          <c:showVal val="0"/>
          <c:showCatName val="0"/>
          <c:showSerName val="0"/>
          <c:showPercent val="0"/>
          <c:showBubbleSize val="0"/>
        </c:dLbls>
        <c:marker val="1"/>
        <c:smooth val="0"/>
        <c:axId val="558669320"/>
        <c:axId val="558669712"/>
      </c:lineChart>
      <c:catAx>
        <c:axId val="558669320"/>
        <c:scaling>
          <c:orientation val="minMax"/>
        </c:scaling>
        <c:delete val="0"/>
        <c:axPos val="b"/>
        <c:numFmt formatCode="ge" sourceLinked="1"/>
        <c:majorTickMark val="none"/>
        <c:minorTickMark val="none"/>
        <c:tickLblPos val="none"/>
        <c:crossAx val="558669712"/>
        <c:crosses val="autoZero"/>
        <c:auto val="0"/>
        <c:lblAlgn val="ctr"/>
        <c:lblOffset val="100"/>
        <c:noMultiLvlLbl val="1"/>
      </c:catAx>
      <c:valAx>
        <c:axId val="558669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58669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92-43A1-B661-2F6FCDFE256A}"/>
            </c:ext>
          </c:extLst>
        </c:ser>
        <c:dLbls>
          <c:showLegendKey val="0"/>
          <c:showVal val="0"/>
          <c:showCatName val="0"/>
          <c:showSerName val="0"/>
          <c:showPercent val="0"/>
          <c:showBubbleSize val="0"/>
        </c:dLbls>
        <c:gapWidth val="180"/>
        <c:overlap val="-90"/>
        <c:axId val="558670888"/>
        <c:axId val="558671280"/>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1D92-43A1-B661-2F6FCDFE256A}"/>
            </c:ext>
          </c:extLst>
        </c:ser>
        <c:dLbls>
          <c:showLegendKey val="0"/>
          <c:showVal val="0"/>
          <c:showCatName val="0"/>
          <c:showSerName val="0"/>
          <c:showPercent val="0"/>
          <c:showBubbleSize val="0"/>
        </c:dLbls>
        <c:marker val="1"/>
        <c:smooth val="0"/>
        <c:axId val="558670888"/>
        <c:axId val="558671280"/>
      </c:lineChart>
      <c:catAx>
        <c:axId val="558670888"/>
        <c:scaling>
          <c:orientation val="minMax"/>
        </c:scaling>
        <c:delete val="0"/>
        <c:axPos val="b"/>
        <c:numFmt formatCode="ge" sourceLinked="1"/>
        <c:majorTickMark val="none"/>
        <c:minorTickMark val="none"/>
        <c:tickLblPos val="none"/>
        <c:crossAx val="558671280"/>
        <c:crosses val="autoZero"/>
        <c:auto val="0"/>
        <c:lblAlgn val="ctr"/>
        <c:lblOffset val="100"/>
        <c:noMultiLvlLbl val="1"/>
      </c:catAx>
      <c:valAx>
        <c:axId val="55867128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586708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113.7</c:v>
                </c:pt>
                <c:pt idx="1">
                  <c:v>113</c:v>
                </c:pt>
                <c:pt idx="2">
                  <c:v>112.2</c:v>
                </c:pt>
                <c:pt idx="3">
                  <c:v>114.7</c:v>
                </c:pt>
                <c:pt idx="4">
                  <c:v>111.9</c:v>
                </c:pt>
              </c:numCache>
            </c:numRef>
          </c:val>
          <c:extLst xmlns:c16r2="http://schemas.microsoft.com/office/drawing/2015/06/chart">
            <c:ext xmlns:c16="http://schemas.microsoft.com/office/drawing/2014/chart" uri="{C3380CC4-5D6E-409C-BE32-E72D297353CC}">
              <c16:uniqueId val="{00000000-51E6-40F9-936C-45B3A1D92F09}"/>
            </c:ext>
          </c:extLst>
        </c:ser>
        <c:dLbls>
          <c:showLegendKey val="0"/>
          <c:showVal val="0"/>
          <c:showCatName val="0"/>
          <c:showSerName val="0"/>
          <c:showPercent val="0"/>
          <c:showBubbleSize val="0"/>
        </c:dLbls>
        <c:gapWidth val="180"/>
        <c:overlap val="-90"/>
        <c:axId val="545400880"/>
        <c:axId val="545401272"/>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51E6-40F9-936C-45B3A1D92F0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1E6-40F9-936C-45B3A1D92F09}"/>
            </c:ext>
          </c:extLst>
        </c:ser>
        <c:dLbls>
          <c:showLegendKey val="0"/>
          <c:showVal val="0"/>
          <c:showCatName val="0"/>
          <c:showSerName val="0"/>
          <c:showPercent val="0"/>
          <c:showBubbleSize val="0"/>
        </c:dLbls>
        <c:marker val="1"/>
        <c:smooth val="0"/>
        <c:axId val="545400880"/>
        <c:axId val="545401272"/>
      </c:lineChart>
      <c:catAx>
        <c:axId val="545400880"/>
        <c:scaling>
          <c:orientation val="minMax"/>
        </c:scaling>
        <c:delete val="0"/>
        <c:axPos val="b"/>
        <c:numFmt formatCode="ge" sourceLinked="1"/>
        <c:majorTickMark val="none"/>
        <c:minorTickMark val="none"/>
        <c:tickLblPos val="none"/>
        <c:crossAx val="545401272"/>
        <c:crosses val="autoZero"/>
        <c:auto val="0"/>
        <c:lblAlgn val="ctr"/>
        <c:lblOffset val="100"/>
        <c:noMultiLvlLbl val="1"/>
      </c:catAx>
      <c:valAx>
        <c:axId val="545401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54008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70.2</c:v>
                </c:pt>
                <c:pt idx="1">
                  <c:v>80.7</c:v>
                </c:pt>
                <c:pt idx="2">
                  <c:v>122.3</c:v>
                </c:pt>
                <c:pt idx="3">
                  <c:v>136.1</c:v>
                </c:pt>
                <c:pt idx="4">
                  <c:v>136.30000000000001</c:v>
                </c:pt>
              </c:numCache>
            </c:numRef>
          </c:val>
          <c:extLst xmlns:c16r2="http://schemas.microsoft.com/office/drawing/2015/06/chart">
            <c:ext xmlns:c16="http://schemas.microsoft.com/office/drawing/2014/chart" uri="{C3380CC4-5D6E-409C-BE32-E72D297353CC}">
              <c16:uniqueId val="{00000000-F93D-45FD-BB91-2281AD999129}"/>
            </c:ext>
          </c:extLst>
        </c:ser>
        <c:dLbls>
          <c:showLegendKey val="0"/>
          <c:showVal val="0"/>
          <c:showCatName val="0"/>
          <c:showSerName val="0"/>
          <c:showPercent val="0"/>
          <c:showBubbleSize val="0"/>
        </c:dLbls>
        <c:gapWidth val="180"/>
        <c:overlap val="-90"/>
        <c:axId val="545402056"/>
        <c:axId val="54540244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F93D-45FD-BB91-2281AD99912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93D-45FD-BB91-2281AD999129}"/>
            </c:ext>
          </c:extLst>
        </c:ser>
        <c:dLbls>
          <c:showLegendKey val="0"/>
          <c:showVal val="0"/>
          <c:showCatName val="0"/>
          <c:showSerName val="0"/>
          <c:showPercent val="0"/>
          <c:showBubbleSize val="0"/>
        </c:dLbls>
        <c:marker val="1"/>
        <c:smooth val="0"/>
        <c:axId val="545402056"/>
        <c:axId val="545402448"/>
      </c:lineChart>
      <c:catAx>
        <c:axId val="545402056"/>
        <c:scaling>
          <c:orientation val="minMax"/>
        </c:scaling>
        <c:delete val="0"/>
        <c:axPos val="b"/>
        <c:numFmt formatCode="ge" sourceLinked="1"/>
        <c:majorTickMark val="none"/>
        <c:minorTickMark val="none"/>
        <c:tickLblPos val="none"/>
        <c:crossAx val="545402448"/>
        <c:crosses val="autoZero"/>
        <c:auto val="0"/>
        <c:lblAlgn val="ctr"/>
        <c:lblOffset val="100"/>
        <c:noMultiLvlLbl val="1"/>
      </c:catAx>
      <c:valAx>
        <c:axId val="545402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5402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5.4</c:v>
                </c:pt>
                <c:pt idx="1">
                  <c:v>1.2</c:v>
                </c:pt>
                <c:pt idx="2">
                  <c:v>0.8</c:v>
                </c:pt>
                <c:pt idx="3">
                  <c:v>0</c:v>
                </c:pt>
                <c:pt idx="4">
                  <c:v>0</c:v>
                </c:pt>
              </c:numCache>
            </c:numRef>
          </c:val>
          <c:extLst xmlns:c16r2="http://schemas.microsoft.com/office/drawing/2015/06/chart">
            <c:ext xmlns:c16="http://schemas.microsoft.com/office/drawing/2014/chart" uri="{C3380CC4-5D6E-409C-BE32-E72D297353CC}">
              <c16:uniqueId val="{00000000-7A30-494B-9E11-08CE51DCED21}"/>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141.69999999999999</c:v>
                </c:pt>
                <c:pt idx="1">
                  <c:v>141.80000000000001</c:v>
                </c:pt>
                <c:pt idx="2">
                  <c:v>142.4</c:v>
                </c:pt>
                <c:pt idx="3">
                  <c:v>140</c:v>
                </c:pt>
                <c:pt idx="4">
                  <c:v>143.4</c:v>
                </c:pt>
              </c:numCache>
            </c:numRef>
          </c:val>
          <c:extLst xmlns:c16r2="http://schemas.microsoft.com/office/drawing/2015/06/chart">
            <c:ext xmlns:c16="http://schemas.microsoft.com/office/drawing/2014/chart" uri="{C3380CC4-5D6E-409C-BE32-E72D297353CC}">
              <c16:uniqueId val="{00000001-7A30-494B-9E11-08CE51DCED21}"/>
            </c:ext>
          </c:extLst>
        </c:ser>
        <c:dLbls>
          <c:showLegendKey val="0"/>
          <c:showVal val="0"/>
          <c:showCatName val="0"/>
          <c:showSerName val="0"/>
          <c:showPercent val="0"/>
          <c:showBubbleSize val="0"/>
        </c:dLbls>
        <c:gapWidth val="150"/>
        <c:axId val="545403232"/>
        <c:axId val="54540362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7A30-494B-9E11-08CE51DCED21}"/>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7A30-494B-9E11-08CE51DCED21}"/>
            </c:ext>
          </c:extLst>
        </c:ser>
        <c:dLbls>
          <c:showLegendKey val="0"/>
          <c:showVal val="0"/>
          <c:showCatName val="0"/>
          <c:showSerName val="0"/>
          <c:showPercent val="0"/>
          <c:showBubbleSize val="0"/>
        </c:dLbls>
        <c:marker val="1"/>
        <c:smooth val="0"/>
        <c:axId val="545403232"/>
        <c:axId val="545403624"/>
      </c:lineChart>
      <c:catAx>
        <c:axId val="545403232"/>
        <c:scaling>
          <c:orientation val="minMax"/>
        </c:scaling>
        <c:delete val="0"/>
        <c:axPos val="b"/>
        <c:numFmt formatCode="ge" sourceLinked="1"/>
        <c:majorTickMark val="none"/>
        <c:minorTickMark val="none"/>
        <c:tickLblPos val="none"/>
        <c:crossAx val="545403624"/>
        <c:crosses val="autoZero"/>
        <c:auto val="0"/>
        <c:lblAlgn val="ctr"/>
        <c:lblOffset val="100"/>
        <c:noMultiLvlLbl val="1"/>
      </c:catAx>
      <c:valAx>
        <c:axId val="545403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54032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3.8</c:v>
                </c:pt>
                <c:pt idx="1">
                  <c:v>0.9</c:v>
                </c:pt>
                <c:pt idx="2">
                  <c:v>0.6</c:v>
                </c:pt>
                <c:pt idx="3">
                  <c:v>0</c:v>
                </c:pt>
                <c:pt idx="4">
                  <c:v>0</c:v>
                </c:pt>
              </c:numCache>
            </c:numRef>
          </c:val>
          <c:extLst xmlns:c16r2="http://schemas.microsoft.com/office/drawing/2015/06/chart">
            <c:ext xmlns:c16="http://schemas.microsoft.com/office/drawing/2014/chart" uri="{C3380CC4-5D6E-409C-BE32-E72D297353CC}">
              <c16:uniqueId val="{00000000-06B6-4BE9-9F12-FFA159744055}"/>
            </c:ext>
          </c:extLst>
        </c:ser>
        <c:dLbls>
          <c:showLegendKey val="0"/>
          <c:showVal val="0"/>
          <c:showCatName val="0"/>
          <c:showSerName val="0"/>
          <c:showPercent val="0"/>
          <c:showBubbleSize val="0"/>
        </c:dLbls>
        <c:gapWidth val="180"/>
        <c:overlap val="-90"/>
        <c:axId val="545404408"/>
        <c:axId val="545404800"/>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06B6-4BE9-9F12-FFA159744055}"/>
            </c:ext>
          </c:extLst>
        </c:ser>
        <c:dLbls>
          <c:showLegendKey val="0"/>
          <c:showVal val="0"/>
          <c:showCatName val="0"/>
          <c:showSerName val="0"/>
          <c:showPercent val="0"/>
          <c:showBubbleSize val="0"/>
        </c:dLbls>
        <c:marker val="1"/>
        <c:smooth val="0"/>
        <c:axId val="545404408"/>
        <c:axId val="545404800"/>
      </c:lineChart>
      <c:catAx>
        <c:axId val="545404408"/>
        <c:scaling>
          <c:orientation val="minMax"/>
        </c:scaling>
        <c:delete val="0"/>
        <c:axPos val="b"/>
        <c:numFmt formatCode="ge" sourceLinked="1"/>
        <c:majorTickMark val="none"/>
        <c:minorTickMark val="none"/>
        <c:tickLblPos val="none"/>
        <c:crossAx val="545404800"/>
        <c:crosses val="autoZero"/>
        <c:auto val="0"/>
        <c:lblAlgn val="ctr"/>
        <c:lblOffset val="100"/>
        <c:noMultiLvlLbl val="1"/>
      </c:catAx>
      <c:valAx>
        <c:axId val="54540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5404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29.3</c:v>
                </c:pt>
                <c:pt idx="1">
                  <c:v>32.6</c:v>
                </c:pt>
                <c:pt idx="2">
                  <c:v>31.7</c:v>
                </c:pt>
                <c:pt idx="3">
                  <c:v>27</c:v>
                </c:pt>
                <c:pt idx="4">
                  <c:v>21.5</c:v>
                </c:pt>
              </c:numCache>
            </c:numRef>
          </c:val>
          <c:extLst xmlns:c16r2="http://schemas.microsoft.com/office/drawing/2015/06/chart">
            <c:ext xmlns:c16="http://schemas.microsoft.com/office/drawing/2014/chart" uri="{C3380CC4-5D6E-409C-BE32-E72D297353CC}">
              <c16:uniqueId val="{00000000-1F28-4BEE-A150-0BD021DDF051}"/>
            </c:ext>
          </c:extLst>
        </c:ser>
        <c:dLbls>
          <c:showLegendKey val="0"/>
          <c:showVal val="0"/>
          <c:showCatName val="0"/>
          <c:showSerName val="0"/>
          <c:showPercent val="0"/>
          <c:showBubbleSize val="0"/>
        </c:dLbls>
        <c:gapWidth val="180"/>
        <c:overlap val="-90"/>
        <c:axId val="545405584"/>
        <c:axId val="545405976"/>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1F28-4BEE-A150-0BD021DDF051}"/>
            </c:ext>
          </c:extLst>
        </c:ser>
        <c:dLbls>
          <c:showLegendKey val="0"/>
          <c:showVal val="0"/>
          <c:showCatName val="0"/>
          <c:showSerName val="0"/>
          <c:showPercent val="0"/>
          <c:showBubbleSize val="0"/>
        </c:dLbls>
        <c:marker val="1"/>
        <c:smooth val="0"/>
        <c:axId val="545405584"/>
        <c:axId val="545405976"/>
      </c:lineChart>
      <c:catAx>
        <c:axId val="545405584"/>
        <c:scaling>
          <c:orientation val="minMax"/>
        </c:scaling>
        <c:delete val="0"/>
        <c:axPos val="b"/>
        <c:numFmt formatCode="ge" sourceLinked="1"/>
        <c:majorTickMark val="none"/>
        <c:minorTickMark val="none"/>
        <c:tickLblPos val="none"/>
        <c:crossAx val="545405976"/>
        <c:crosses val="autoZero"/>
        <c:auto val="0"/>
        <c:lblAlgn val="ctr"/>
        <c:lblOffset val="100"/>
        <c:noMultiLvlLbl val="1"/>
      </c:catAx>
      <c:valAx>
        <c:axId val="545405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54055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62.4</c:v>
                </c:pt>
                <c:pt idx="1">
                  <c:v>76.5</c:v>
                </c:pt>
                <c:pt idx="2">
                  <c:v>75.7</c:v>
                </c:pt>
                <c:pt idx="3">
                  <c:v>75.099999999999994</c:v>
                </c:pt>
                <c:pt idx="4">
                  <c:v>74.5</c:v>
                </c:pt>
              </c:numCache>
            </c:numRef>
          </c:val>
          <c:extLst xmlns:c16r2="http://schemas.microsoft.com/office/drawing/2015/06/chart">
            <c:ext xmlns:c16="http://schemas.microsoft.com/office/drawing/2014/chart" uri="{C3380CC4-5D6E-409C-BE32-E72D297353CC}">
              <c16:uniqueId val="{00000000-A660-4EB9-AF71-53731E1243AB}"/>
            </c:ext>
          </c:extLst>
        </c:ser>
        <c:dLbls>
          <c:showLegendKey val="0"/>
          <c:showVal val="0"/>
          <c:showCatName val="0"/>
          <c:showSerName val="0"/>
          <c:showPercent val="0"/>
          <c:showBubbleSize val="0"/>
        </c:dLbls>
        <c:gapWidth val="180"/>
        <c:overlap val="-90"/>
        <c:axId val="558664616"/>
        <c:axId val="558665008"/>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A660-4EB9-AF71-53731E1243AB}"/>
            </c:ext>
          </c:extLst>
        </c:ser>
        <c:dLbls>
          <c:showLegendKey val="0"/>
          <c:showVal val="0"/>
          <c:showCatName val="0"/>
          <c:showSerName val="0"/>
          <c:showPercent val="0"/>
          <c:showBubbleSize val="0"/>
        </c:dLbls>
        <c:marker val="1"/>
        <c:smooth val="0"/>
        <c:axId val="558664616"/>
        <c:axId val="558665008"/>
      </c:lineChart>
      <c:catAx>
        <c:axId val="558664616"/>
        <c:scaling>
          <c:orientation val="minMax"/>
        </c:scaling>
        <c:delete val="0"/>
        <c:axPos val="b"/>
        <c:numFmt formatCode="ge" sourceLinked="1"/>
        <c:majorTickMark val="none"/>
        <c:minorTickMark val="none"/>
        <c:tickLblPos val="none"/>
        <c:crossAx val="558665008"/>
        <c:crosses val="autoZero"/>
        <c:auto val="0"/>
        <c:lblAlgn val="ctr"/>
        <c:lblOffset val="100"/>
        <c:noMultiLvlLbl val="1"/>
      </c:catAx>
      <c:valAx>
        <c:axId val="558665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58664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230.93</c:v>
                </c:pt>
                <c:pt idx="1">
                  <c:v>222.68</c:v>
                </c:pt>
                <c:pt idx="2">
                  <c:v>230.08</c:v>
                </c:pt>
                <c:pt idx="3">
                  <c:v>234.7</c:v>
                </c:pt>
                <c:pt idx="4">
                  <c:v>236.62</c:v>
                </c:pt>
              </c:numCache>
            </c:numRef>
          </c:val>
          <c:extLst xmlns:c16r2="http://schemas.microsoft.com/office/drawing/2015/06/chart">
            <c:ext xmlns:c16="http://schemas.microsoft.com/office/drawing/2014/chart" uri="{C3380CC4-5D6E-409C-BE32-E72D297353CC}">
              <c16:uniqueId val="{00000000-E2BC-4916-BDA8-A2A992056149}"/>
            </c:ext>
          </c:extLst>
        </c:ser>
        <c:dLbls>
          <c:showLegendKey val="0"/>
          <c:showVal val="0"/>
          <c:showCatName val="0"/>
          <c:showSerName val="0"/>
          <c:showPercent val="0"/>
          <c:showBubbleSize val="0"/>
        </c:dLbls>
        <c:gapWidth val="180"/>
        <c:overlap val="-90"/>
        <c:axId val="558665792"/>
        <c:axId val="558666184"/>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255.16</c:v>
                </c:pt>
                <c:pt idx="1">
                  <c:v>258.69</c:v>
                </c:pt>
                <c:pt idx="2">
                  <c:v>263.58</c:v>
                </c:pt>
                <c:pt idx="3">
                  <c:v>270.51</c:v>
                </c:pt>
                <c:pt idx="4">
                  <c:v>278.25</c:v>
                </c:pt>
              </c:numCache>
            </c:numRef>
          </c:val>
          <c:smooth val="0"/>
          <c:extLst xmlns:c16r2="http://schemas.microsoft.com/office/drawing/2015/06/chart">
            <c:ext xmlns:c16="http://schemas.microsoft.com/office/drawing/2014/chart" uri="{C3380CC4-5D6E-409C-BE32-E72D297353CC}">
              <c16:uniqueId val="{00000001-E2BC-4916-BDA8-A2A992056149}"/>
            </c:ext>
          </c:extLst>
        </c:ser>
        <c:dLbls>
          <c:showLegendKey val="0"/>
          <c:showVal val="0"/>
          <c:showCatName val="0"/>
          <c:showSerName val="0"/>
          <c:showPercent val="0"/>
          <c:showBubbleSize val="0"/>
        </c:dLbls>
        <c:marker val="1"/>
        <c:smooth val="0"/>
        <c:axId val="558665792"/>
        <c:axId val="558666184"/>
      </c:lineChart>
      <c:catAx>
        <c:axId val="558665792"/>
        <c:scaling>
          <c:orientation val="minMax"/>
        </c:scaling>
        <c:delete val="0"/>
        <c:axPos val="b"/>
        <c:numFmt formatCode="ge" sourceLinked="1"/>
        <c:majorTickMark val="none"/>
        <c:minorTickMark val="none"/>
        <c:tickLblPos val="none"/>
        <c:crossAx val="558666184"/>
        <c:crosses val="autoZero"/>
        <c:auto val="0"/>
        <c:lblAlgn val="ctr"/>
        <c:lblOffset val="100"/>
        <c:noMultiLvlLbl val="1"/>
      </c:catAx>
      <c:valAx>
        <c:axId val="5586661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58665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568.05999999999995</c:v>
                </c:pt>
                <c:pt idx="1">
                  <c:v>572.15</c:v>
                </c:pt>
                <c:pt idx="2">
                  <c:v>585.34</c:v>
                </c:pt>
                <c:pt idx="3">
                  <c:v>584.75</c:v>
                </c:pt>
                <c:pt idx="4">
                  <c:v>600.23</c:v>
                </c:pt>
              </c:numCache>
            </c:numRef>
          </c:val>
          <c:extLst xmlns:c16r2="http://schemas.microsoft.com/office/drawing/2015/06/chart">
            <c:ext xmlns:c16="http://schemas.microsoft.com/office/drawing/2014/chart" uri="{C3380CC4-5D6E-409C-BE32-E72D297353CC}">
              <c16:uniqueId val="{00000000-95DC-413E-9FE7-F2CB57A66944}"/>
            </c:ext>
          </c:extLst>
        </c:ser>
        <c:dLbls>
          <c:showLegendKey val="0"/>
          <c:showVal val="0"/>
          <c:showCatName val="0"/>
          <c:showSerName val="0"/>
          <c:showPercent val="0"/>
          <c:showBubbleSize val="0"/>
        </c:dLbls>
        <c:gapWidth val="180"/>
        <c:overlap val="-90"/>
        <c:axId val="558666968"/>
        <c:axId val="558667360"/>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481.63</c:v>
                </c:pt>
                <c:pt idx="1">
                  <c:v>482.53</c:v>
                </c:pt>
                <c:pt idx="2">
                  <c:v>483.53</c:v>
                </c:pt>
                <c:pt idx="3">
                  <c:v>498.33</c:v>
                </c:pt>
                <c:pt idx="4">
                  <c:v>522.02</c:v>
                </c:pt>
              </c:numCache>
            </c:numRef>
          </c:val>
          <c:smooth val="0"/>
          <c:extLst xmlns:c16r2="http://schemas.microsoft.com/office/drawing/2015/06/chart">
            <c:ext xmlns:c16="http://schemas.microsoft.com/office/drawing/2014/chart" uri="{C3380CC4-5D6E-409C-BE32-E72D297353CC}">
              <c16:uniqueId val="{00000001-95DC-413E-9FE7-F2CB57A66944}"/>
            </c:ext>
          </c:extLst>
        </c:ser>
        <c:dLbls>
          <c:showLegendKey val="0"/>
          <c:showVal val="0"/>
          <c:showCatName val="0"/>
          <c:showSerName val="0"/>
          <c:showPercent val="0"/>
          <c:showBubbleSize val="0"/>
        </c:dLbls>
        <c:marker val="1"/>
        <c:smooth val="0"/>
        <c:axId val="558666968"/>
        <c:axId val="558667360"/>
      </c:lineChart>
      <c:catAx>
        <c:axId val="558666968"/>
        <c:scaling>
          <c:orientation val="minMax"/>
        </c:scaling>
        <c:delete val="0"/>
        <c:axPos val="b"/>
        <c:numFmt formatCode="ge" sourceLinked="1"/>
        <c:majorTickMark val="none"/>
        <c:minorTickMark val="none"/>
        <c:tickLblPos val="none"/>
        <c:crossAx val="558667360"/>
        <c:crosses val="autoZero"/>
        <c:auto val="0"/>
        <c:lblAlgn val="ctr"/>
        <c:lblOffset val="100"/>
        <c:noMultiLvlLbl val="1"/>
      </c:catAx>
      <c:valAx>
        <c:axId val="5586673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58666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42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42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42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3973202" y="3148880"/>
          <a:ext cx="2040137" cy="762605"/>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42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42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42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42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3973202" y="7229422"/>
          <a:ext cx="2040137" cy="523155"/>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4080059" y="11871859"/>
          <a:ext cx="2040137" cy="523158"/>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9915071" y="11871859"/>
          <a:ext cx="2191819" cy="523157"/>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42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42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43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43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43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5937251" y="7220856"/>
          <a:ext cx="2040136" cy="523155"/>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16" zoomScale="70" zoomScaleNormal="70" zoomScaleSheetLayoutView="100" workbookViewId="0">
      <selection activeCell="CE23" sqref="CE23"/>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京都府　京都市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118828</v>
      </c>
      <c r="AR8" s="101"/>
      <c r="AS8" s="101"/>
      <c r="AT8" s="101"/>
      <c r="AU8" s="102"/>
      <c r="AV8" s="103">
        <f>データ!AC6</f>
        <v>124417</v>
      </c>
      <c r="AW8" s="101"/>
      <c r="AX8" s="101"/>
      <c r="AY8" s="101"/>
      <c r="AZ8" s="102"/>
      <c r="BA8" s="103">
        <f>データ!AD6</f>
        <v>129175</v>
      </c>
      <c r="BB8" s="101"/>
      <c r="BC8" s="101"/>
      <c r="BD8" s="101"/>
      <c r="BE8" s="102"/>
      <c r="BF8" s="103">
        <f>データ!AE6</f>
        <v>132334</v>
      </c>
      <c r="BG8" s="101"/>
      <c r="BH8" s="101"/>
      <c r="BI8" s="101"/>
      <c r="BJ8" s="102"/>
      <c r="BK8" s="103">
        <f>データ!AF6</f>
        <v>134210</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642249</v>
      </c>
      <c r="AR9" s="106"/>
      <c r="AS9" s="106"/>
      <c r="AT9" s="106"/>
      <c r="AU9" s="106"/>
      <c r="AV9" s="107">
        <f>データ!AH6</f>
        <v>152371</v>
      </c>
      <c r="AW9" s="108"/>
      <c r="AX9" s="108"/>
      <c r="AY9" s="108"/>
      <c r="AZ9" s="105"/>
      <c r="BA9" s="107">
        <f>データ!AI6</f>
        <v>104305</v>
      </c>
      <c r="BB9" s="108"/>
      <c r="BC9" s="108"/>
      <c r="BD9" s="108"/>
      <c r="BE9" s="105"/>
      <c r="BF9" s="107">
        <f>データ!AJ6</f>
        <v>460</v>
      </c>
      <c r="BG9" s="108"/>
      <c r="BH9" s="108"/>
      <c r="BI9" s="108"/>
      <c r="BJ9" s="105"/>
      <c r="BK9" s="107">
        <f>データ!AK6</f>
        <v>2652</v>
      </c>
      <c r="BL9" s="108"/>
      <c r="BM9" s="108"/>
      <c r="BN9" s="108"/>
      <c r="BO9" s="105"/>
      <c r="BP9" s="10"/>
      <c r="BQ9" s="10"/>
      <c r="BR9" s="10"/>
      <c r="BS9" s="10"/>
      <c r="BT9" s="10"/>
      <c r="BU9" s="10"/>
      <c r="BV9" s="10"/>
      <c r="BW9" s="10"/>
      <c r="BX9" s="10"/>
      <c r="BY9" s="10"/>
    </row>
    <row r="10" spans="1:78" ht="18.399999999999999" customHeight="1" x14ac:dyDescent="0.2">
      <c r="A10" s="2"/>
      <c r="B10" s="109" t="str">
        <f>データ!T6</f>
        <v>-</v>
      </c>
      <c r="C10" s="110"/>
      <c r="D10" s="110"/>
      <c r="E10" s="110"/>
      <c r="F10" s="110"/>
      <c r="G10" s="110"/>
      <c r="H10" s="110"/>
      <c r="I10" s="111"/>
      <c r="J10" s="112">
        <f>データ!U6</f>
        <v>317.5</v>
      </c>
      <c r="K10" s="112"/>
      <c r="L10" s="112"/>
      <c r="M10" s="112"/>
      <c r="N10" s="112"/>
      <c r="O10" s="112"/>
      <c r="P10" s="112"/>
      <c r="Q10" s="112"/>
      <c r="R10" s="106">
        <f>データ!V6</f>
        <v>31955</v>
      </c>
      <c r="S10" s="106"/>
      <c r="T10" s="106"/>
      <c r="U10" s="106"/>
      <c r="V10" s="106"/>
      <c r="W10" s="106"/>
      <c r="X10" s="106"/>
      <c r="Y10" s="106"/>
      <c r="Z10" s="106">
        <f>データ!W6</f>
        <v>818</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7">
        <f>データ!X6</f>
        <v>790</v>
      </c>
      <c r="C12" s="108"/>
      <c r="D12" s="108"/>
      <c r="E12" s="108"/>
      <c r="F12" s="108"/>
      <c r="G12" s="108"/>
      <c r="H12" s="108"/>
      <c r="I12" s="105"/>
      <c r="J12" s="113">
        <f>データ!Y6</f>
        <v>49.6</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127</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126</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128</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5" thickTop="1" x14ac:dyDescent="0.2">
      <c r="B90" s="40" t="s">
        <v>22</v>
      </c>
    </row>
  </sheetData>
  <sheetProtection algorithmName="SHA-512" hashValue="qrfdjWYDxA3kaD+vAqAKKXpeybqnCbRCb16rq043yS0HPy4+KNw4zB+jigmB+QDw57MXCn/h7xodRlyxLEKrEg==" saltValue="yZZnblLXDlPYjbbL45vrKw=="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2">
      <c r="H6" s="42" t="s">
        <v>86</v>
      </c>
      <c r="I6" s="55" t="str">
        <f>I7</f>
        <v>2017</v>
      </c>
      <c r="J6" s="55" t="str">
        <f t="shared" ref="J6:AK6" si="3">J7</f>
        <v>261009</v>
      </c>
      <c r="K6" s="55" t="str">
        <f t="shared" si="3"/>
        <v>46</v>
      </c>
      <c r="L6" s="55" t="str">
        <f t="shared" si="3"/>
        <v>03</v>
      </c>
      <c r="M6" s="56" t="str">
        <f>M7</f>
        <v>3</v>
      </c>
      <c r="N6" s="56" t="str">
        <f>N7</f>
        <v>000</v>
      </c>
      <c r="O6" s="55" t="str">
        <f t="shared" si="3"/>
        <v>京都府　京都市</v>
      </c>
      <c r="P6" s="55" t="str">
        <f t="shared" si="3"/>
        <v>法適用</v>
      </c>
      <c r="Q6" s="55" t="str">
        <f t="shared" si="3"/>
        <v>交通事業</v>
      </c>
      <c r="R6" s="55" t="str">
        <f t="shared" si="3"/>
        <v>自動車運送事業</v>
      </c>
      <c r="S6" s="55" t="str">
        <f t="shared" si="3"/>
        <v>自治体職員</v>
      </c>
      <c r="T6" s="57" t="str">
        <f t="shared" si="3"/>
        <v>-</v>
      </c>
      <c r="U6" s="57">
        <f t="shared" si="3"/>
        <v>317.5</v>
      </c>
      <c r="V6" s="58">
        <f t="shared" si="3"/>
        <v>31955</v>
      </c>
      <c r="W6" s="58">
        <f t="shared" si="3"/>
        <v>818</v>
      </c>
      <c r="X6" s="58">
        <f t="shared" si="3"/>
        <v>790</v>
      </c>
      <c r="Y6" s="57">
        <f>Y7</f>
        <v>49.6</v>
      </c>
      <c r="Z6" s="55" t="str">
        <f t="shared" si="3"/>
        <v>有</v>
      </c>
      <c r="AA6" s="55" t="str">
        <f t="shared" si="3"/>
        <v>無</v>
      </c>
      <c r="AB6" s="58">
        <f t="shared" si="3"/>
        <v>118828</v>
      </c>
      <c r="AC6" s="58">
        <f t="shared" si="3"/>
        <v>124417</v>
      </c>
      <c r="AD6" s="58">
        <f t="shared" si="3"/>
        <v>129175</v>
      </c>
      <c r="AE6" s="58">
        <f t="shared" si="3"/>
        <v>132334</v>
      </c>
      <c r="AF6" s="58">
        <f t="shared" si="3"/>
        <v>134210</v>
      </c>
      <c r="AG6" s="58">
        <f t="shared" si="3"/>
        <v>642249</v>
      </c>
      <c r="AH6" s="58">
        <f t="shared" si="3"/>
        <v>152371</v>
      </c>
      <c r="AI6" s="58">
        <f t="shared" si="3"/>
        <v>104305</v>
      </c>
      <c r="AJ6" s="58">
        <f t="shared" si="3"/>
        <v>460</v>
      </c>
      <c r="AK6" s="58">
        <f t="shared" si="3"/>
        <v>2652</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87</v>
      </c>
      <c r="J7" s="63" t="s">
        <v>88</v>
      </c>
      <c r="K7" s="63" t="s">
        <v>89</v>
      </c>
      <c r="L7" s="63" t="s">
        <v>90</v>
      </c>
      <c r="M7" s="63" t="s">
        <v>91</v>
      </c>
      <c r="N7" s="63" t="s">
        <v>92</v>
      </c>
      <c r="O7" s="63" t="s">
        <v>93</v>
      </c>
      <c r="P7" s="63" t="s">
        <v>94</v>
      </c>
      <c r="Q7" s="63" t="s">
        <v>95</v>
      </c>
      <c r="R7" s="63" t="s">
        <v>96</v>
      </c>
      <c r="S7" s="63" t="s">
        <v>97</v>
      </c>
      <c r="T7" s="64" t="s">
        <v>98</v>
      </c>
      <c r="U7" s="64">
        <v>317.5</v>
      </c>
      <c r="V7" s="65">
        <v>31955</v>
      </c>
      <c r="W7" s="65">
        <v>818</v>
      </c>
      <c r="X7" s="65">
        <v>790</v>
      </c>
      <c r="Y7" s="64">
        <v>49.6</v>
      </c>
      <c r="Z7" s="63" t="s">
        <v>99</v>
      </c>
      <c r="AA7" s="63" t="s">
        <v>100</v>
      </c>
      <c r="AB7" s="65">
        <v>118828</v>
      </c>
      <c r="AC7" s="65">
        <v>124417</v>
      </c>
      <c r="AD7" s="65">
        <v>129175</v>
      </c>
      <c r="AE7" s="65">
        <v>132334</v>
      </c>
      <c r="AF7" s="65">
        <v>134210</v>
      </c>
      <c r="AG7" s="65">
        <v>642249</v>
      </c>
      <c r="AH7" s="65">
        <v>152371</v>
      </c>
      <c r="AI7" s="65">
        <v>104305</v>
      </c>
      <c r="AJ7" s="65">
        <v>460</v>
      </c>
      <c r="AK7" s="65">
        <v>2652</v>
      </c>
      <c r="AL7" s="64">
        <v>116.3</v>
      </c>
      <c r="AM7" s="64">
        <v>113.6</v>
      </c>
      <c r="AN7" s="64">
        <v>112.9</v>
      </c>
      <c r="AO7" s="64">
        <v>114.5</v>
      </c>
      <c r="AP7" s="64">
        <v>111.8</v>
      </c>
      <c r="AQ7" s="64">
        <v>103</v>
      </c>
      <c r="AR7" s="64">
        <v>102.8</v>
      </c>
      <c r="AS7" s="64">
        <v>104.1</v>
      </c>
      <c r="AT7" s="64">
        <v>103.5</v>
      </c>
      <c r="AU7" s="64">
        <v>103.3</v>
      </c>
      <c r="AV7" s="64">
        <v>100</v>
      </c>
      <c r="AW7" s="64">
        <v>113.7</v>
      </c>
      <c r="AX7" s="64">
        <v>113</v>
      </c>
      <c r="AY7" s="64">
        <v>112.2</v>
      </c>
      <c r="AZ7" s="64">
        <v>114.7</v>
      </c>
      <c r="BA7" s="64">
        <v>111.9</v>
      </c>
      <c r="BB7" s="64">
        <v>93.5</v>
      </c>
      <c r="BC7" s="64">
        <v>93.3</v>
      </c>
      <c r="BD7" s="64">
        <v>95.5</v>
      </c>
      <c r="BE7" s="64">
        <v>94.2</v>
      </c>
      <c r="BF7" s="64">
        <v>94</v>
      </c>
      <c r="BG7" s="64">
        <v>100</v>
      </c>
      <c r="BH7" s="64">
        <v>70.2</v>
      </c>
      <c r="BI7" s="64">
        <v>80.7</v>
      </c>
      <c r="BJ7" s="64">
        <v>122.3</v>
      </c>
      <c r="BK7" s="64">
        <v>136.1</v>
      </c>
      <c r="BL7" s="64">
        <v>136.30000000000001</v>
      </c>
      <c r="BM7" s="64">
        <v>196.1</v>
      </c>
      <c r="BN7" s="64">
        <v>96.5</v>
      </c>
      <c r="BO7" s="64">
        <v>97.7</v>
      </c>
      <c r="BP7" s="64">
        <v>100</v>
      </c>
      <c r="BQ7" s="64">
        <v>156.69999999999999</v>
      </c>
      <c r="BR7" s="64">
        <v>100</v>
      </c>
      <c r="BS7" s="64">
        <v>0</v>
      </c>
      <c r="BT7" s="64">
        <v>0</v>
      </c>
      <c r="BU7" s="64">
        <v>0</v>
      </c>
      <c r="BV7" s="64">
        <v>0</v>
      </c>
      <c r="BW7" s="64">
        <v>0</v>
      </c>
      <c r="BX7" s="64">
        <v>76.599999999999994</v>
      </c>
      <c r="BY7" s="64">
        <v>102.5</v>
      </c>
      <c r="BZ7" s="64">
        <v>90.4</v>
      </c>
      <c r="CA7" s="64">
        <v>86.1</v>
      </c>
      <c r="CB7" s="64">
        <v>62.9</v>
      </c>
      <c r="CC7" s="64">
        <v>0</v>
      </c>
      <c r="CD7" s="64">
        <v>5.4</v>
      </c>
      <c r="CE7" s="64">
        <v>1.2</v>
      </c>
      <c r="CF7" s="64">
        <v>0.8</v>
      </c>
      <c r="CG7" s="64">
        <v>0</v>
      </c>
      <c r="CH7" s="64">
        <v>0</v>
      </c>
      <c r="CI7" s="64">
        <v>17.7</v>
      </c>
      <c r="CJ7" s="64">
        <v>15.7</v>
      </c>
      <c r="CK7" s="64">
        <v>13.6</v>
      </c>
      <c r="CL7" s="64">
        <v>14.6</v>
      </c>
      <c r="CM7" s="64">
        <v>14.5</v>
      </c>
      <c r="CN7" s="64">
        <v>141.69999999999999</v>
      </c>
      <c r="CO7" s="64">
        <v>141.80000000000001</v>
      </c>
      <c r="CP7" s="64">
        <v>142.4</v>
      </c>
      <c r="CQ7" s="64">
        <v>140</v>
      </c>
      <c r="CR7" s="64">
        <v>143.4</v>
      </c>
      <c r="CS7" s="64">
        <v>183</v>
      </c>
      <c r="CT7" s="64">
        <v>181.8</v>
      </c>
      <c r="CU7" s="64">
        <v>177.3</v>
      </c>
      <c r="CV7" s="64">
        <v>180</v>
      </c>
      <c r="CW7" s="64">
        <v>180.1</v>
      </c>
      <c r="CX7" s="64">
        <v>3.8</v>
      </c>
      <c r="CY7" s="64">
        <v>0.9</v>
      </c>
      <c r="CZ7" s="64">
        <v>0.6</v>
      </c>
      <c r="DA7" s="64">
        <v>0</v>
      </c>
      <c r="DB7" s="64">
        <v>0</v>
      </c>
      <c r="DC7" s="64">
        <v>9.6999999999999993</v>
      </c>
      <c r="DD7" s="64">
        <v>8.6999999999999993</v>
      </c>
      <c r="DE7" s="64">
        <v>7.7</v>
      </c>
      <c r="DF7" s="64">
        <v>8.1</v>
      </c>
      <c r="DG7" s="64">
        <v>8</v>
      </c>
      <c r="DH7" s="64">
        <v>29.3</v>
      </c>
      <c r="DI7" s="64">
        <v>32.6</v>
      </c>
      <c r="DJ7" s="64">
        <v>31.7</v>
      </c>
      <c r="DK7" s="64">
        <v>27</v>
      </c>
      <c r="DL7" s="64">
        <v>21.5</v>
      </c>
      <c r="DM7" s="64">
        <v>37.5</v>
      </c>
      <c r="DN7" s="64">
        <v>30.9</v>
      </c>
      <c r="DO7" s="64">
        <v>27</v>
      </c>
      <c r="DP7" s="64">
        <v>22.5</v>
      </c>
      <c r="DQ7" s="64">
        <v>21.9</v>
      </c>
      <c r="DR7" s="64">
        <v>62.4</v>
      </c>
      <c r="DS7" s="64">
        <v>76.5</v>
      </c>
      <c r="DT7" s="64">
        <v>75.7</v>
      </c>
      <c r="DU7" s="64">
        <v>75.099999999999994</v>
      </c>
      <c r="DV7" s="64">
        <v>74.5</v>
      </c>
      <c r="DW7" s="64">
        <v>69.7</v>
      </c>
      <c r="DX7" s="64">
        <v>79.3</v>
      </c>
      <c r="DY7" s="64">
        <v>78.900000000000006</v>
      </c>
      <c r="DZ7" s="64">
        <v>78.400000000000006</v>
      </c>
      <c r="EA7" s="64">
        <v>77.8</v>
      </c>
      <c r="EB7" s="66">
        <v>621.57000000000005</v>
      </c>
      <c r="EC7" s="66">
        <v>629.53</v>
      </c>
      <c r="ED7" s="66">
        <v>644.79</v>
      </c>
      <c r="EE7" s="66">
        <v>653.15</v>
      </c>
      <c r="EF7" s="66">
        <v>655.94</v>
      </c>
      <c r="EG7" s="66">
        <v>488.26</v>
      </c>
      <c r="EH7" s="66">
        <v>486.02</v>
      </c>
      <c r="EI7" s="66">
        <v>495.21</v>
      </c>
      <c r="EJ7" s="66">
        <v>513.91999999999996</v>
      </c>
      <c r="EK7" s="66">
        <v>527.41999999999996</v>
      </c>
      <c r="EL7" s="66">
        <v>568.05999999999995</v>
      </c>
      <c r="EM7" s="66">
        <v>572.15</v>
      </c>
      <c r="EN7" s="66">
        <v>585.34</v>
      </c>
      <c r="EO7" s="66">
        <v>584.75</v>
      </c>
      <c r="EP7" s="66">
        <v>600.23</v>
      </c>
      <c r="EQ7" s="66">
        <v>481.63</v>
      </c>
      <c r="ER7" s="66">
        <v>482.53</v>
      </c>
      <c r="ES7" s="66">
        <v>483.53</v>
      </c>
      <c r="ET7" s="66">
        <v>498.33</v>
      </c>
      <c r="EU7" s="66">
        <v>522.02</v>
      </c>
      <c r="EV7" s="66">
        <v>230.93</v>
      </c>
      <c r="EW7" s="66">
        <v>222.68</v>
      </c>
      <c r="EX7" s="66">
        <v>230.08</v>
      </c>
      <c r="EY7" s="66">
        <v>234.7</v>
      </c>
      <c r="EZ7" s="66">
        <v>236.62</v>
      </c>
      <c r="FA7" s="66">
        <v>255.16</v>
      </c>
      <c r="FB7" s="66">
        <v>258.69</v>
      </c>
      <c r="FC7" s="66">
        <v>263.58</v>
      </c>
      <c r="FD7" s="66">
        <v>270.51</v>
      </c>
      <c r="FE7" s="66">
        <v>278.25</v>
      </c>
      <c r="FF7" s="64">
        <v>20.6</v>
      </c>
      <c r="FG7" s="64">
        <v>20.7</v>
      </c>
      <c r="FH7" s="64">
        <v>21.1</v>
      </c>
      <c r="FI7" s="64">
        <v>21.3</v>
      </c>
      <c r="FJ7" s="64">
        <v>20.9</v>
      </c>
      <c r="FK7" s="64">
        <v>17.399999999999999</v>
      </c>
      <c r="FL7" s="64">
        <v>17.399999999999999</v>
      </c>
      <c r="FM7" s="64">
        <v>17.7</v>
      </c>
      <c r="FN7" s="64">
        <v>18</v>
      </c>
      <c r="FO7" s="64">
        <v>18.399999999999999</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113.7</v>
      </c>
      <c r="AW11" s="75">
        <f>AX7</f>
        <v>113</v>
      </c>
      <c r="AX11" s="75">
        <f>AY7</f>
        <v>112.2</v>
      </c>
      <c r="AY11" s="75">
        <f>AZ7</f>
        <v>114.7</v>
      </c>
      <c r="AZ11" s="75">
        <f>BA7</f>
        <v>111.9</v>
      </c>
      <c r="BA11" s="71"/>
      <c r="BB11" s="72"/>
      <c r="BC11" s="71"/>
      <c r="BD11" s="71"/>
      <c r="BE11" s="71"/>
      <c r="BF11" s="74" t="s">
        <v>108</v>
      </c>
      <c r="BG11" s="75">
        <f>BH7</f>
        <v>70.2</v>
      </c>
      <c r="BH11" s="75">
        <f>BI7</f>
        <v>80.7</v>
      </c>
      <c r="BI11" s="75">
        <f>BJ7</f>
        <v>122.3</v>
      </c>
      <c r="BJ11" s="75">
        <f>BK7</f>
        <v>136.1</v>
      </c>
      <c r="BK11" s="75">
        <f>BL7</f>
        <v>136.30000000000001</v>
      </c>
      <c r="BL11" s="71"/>
      <c r="BM11" s="71"/>
      <c r="BN11" s="71"/>
      <c r="BO11" s="71"/>
      <c r="BP11" s="71"/>
      <c r="BQ11" s="74" t="s">
        <v>108</v>
      </c>
      <c r="BR11" s="75">
        <f>BS7</f>
        <v>0</v>
      </c>
      <c r="BS11" s="75">
        <f>BT7</f>
        <v>0</v>
      </c>
      <c r="BT11" s="75">
        <f>BU7</f>
        <v>0</v>
      </c>
      <c r="BU11" s="75">
        <f>BV7</f>
        <v>0</v>
      </c>
      <c r="BV11" s="75">
        <f>BW7</f>
        <v>0</v>
      </c>
      <c r="BW11" s="71"/>
      <c r="BX11" s="71"/>
      <c r="BY11" s="71"/>
      <c r="BZ11" s="71"/>
      <c r="CA11" s="71"/>
      <c r="CB11" s="74" t="s">
        <v>109</v>
      </c>
      <c r="CC11" s="75">
        <f>CD7</f>
        <v>5.4</v>
      </c>
      <c r="CD11" s="75">
        <f>CE7</f>
        <v>1.2</v>
      </c>
      <c r="CE11" s="75">
        <f>CF7</f>
        <v>0.8</v>
      </c>
      <c r="CF11" s="75">
        <f>CG7</f>
        <v>0</v>
      </c>
      <c r="CG11" s="75">
        <f>CH7</f>
        <v>0</v>
      </c>
      <c r="CH11" s="71"/>
      <c r="CI11" s="71"/>
      <c r="CJ11" s="71"/>
      <c r="CK11" s="71"/>
      <c r="CL11" s="71"/>
      <c r="CM11" s="71"/>
      <c r="CN11" s="71"/>
      <c r="CO11" s="71"/>
      <c r="CP11" s="71"/>
      <c r="CQ11" s="71"/>
      <c r="CR11" s="71"/>
      <c r="CS11" s="71"/>
      <c r="CT11" s="71"/>
      <c r="CU11" s="71"/>
      <c r="CV11" s="74" t="s">
        <v>108</v>
      </c>
      <c r="CW11" s="75">
        <f>CX7</f>
        <v>3.8</v>
      </c>
      <c r="CX11" s="75">
        <f>CY7</f>
        <v>0.9</v>
      </c>
      <c r="CY11" s="75">
        <f>CZ7</f>
        <v>0.6</v>
      </c>
      <c r="CZ11" s="75">
        <f>DA7</f>
        <v>0</v>
      </c>
      <c r="DA11" s="75">
        <f>DB7</f>
        <v>0</v>
      </c>
      <c r="DB11" s="71"/>
      <c r="DC11" s="71"/>
      <c r="DD11" s="71"/>
      <c r="DE11" s="71"/>
      <c r="DF11" s="74" t="s">
        <v>108</v>
      </c>
      <c r="DG11" s="75">
        <f>DH7</f>
        <v>29.3</v>
      </c>
      <c r="DH11" s="75">
        <f>DI7</f>
        <v>32.6</v>
      </c>
      <c r="DI11" s="75">
        <f>DJ7</f>
        <v>31.7</v>
      </c>
      <c r="DJ11" s="75">
        <f>DK7</f>
        <v>27</v>
      </c>
      <c r="DK11" s="75">
        <f>DL7</f>
        <v>21.5</v>
      </c>
      <c r="DL11" s="71"/>
      <c r="DM11" s="71"/>
      <c r="DN11" s="71"/>
      <c r="DO11" s="71"/>
      <c r="DP11" s="74" t="s">
        <v>108</v>
      </c>
      <c r="DQ11" s="75">
        <f>DR7</f>
        <v>62.4</v>
      </c>
      <c r="DR11" s="75">
        <f>DS7</f>
        <v>76.5</v>
      </c>
      <c r="DS11" s="75">
        <f>DT7</f>
        <v>75.7</v>
      </c>
      <c r="DT11" s="75">
        <f>DU7</f>
        <v>75.099999999999994</v>
      </c>
      <c r="DU11" s="75">
        <f>DV7</f>
        <v>74.5</v>
      </c>
      <c r="DV11" s="71"/>
      <c r="DW11" s="71"/>
      <c r="DX11" s="71"/>
      <c r="DY11" s="71"/>
      <c r="DZ11" s="74" t="s">
        <v>110</v>
      </c>
      <c r="EA11" s="76">
        <f>EB7</f>
        <v>621.57000000000005</v>
      </c>
      <c r="EB11" s="76">
        <f>EC7</f>
        <v>629.53</v>
      </c>
      <c r="EC11" s="76">
        <f>ED7</f>
        <v>644.79</v>
      </c>
      <c r="ED11" s="76">
        <f>EE7</f>
        <v>653.15</v>
      </c>
      <c r="EE11" s="76">
        <f>EF7</f>
        <v>655.94</v>
      </c>
      <c r="EF11" s="71"/>
      <c r="EG11" s="71"/>
      <c r="EH11" s="71"/>
      <c r="EI11" s="71"/>
      <c r="EJ11" s="74" t="s">
        <v>108</v>
      </c>
      <c r="EK11" s="76">
        <f>EL7</f>
        <v>568.05999999999995</v>
      </c>
      <c r="EL11" s="76">
        <f>EM7</f>
        <v>572.15</v>
      </c>
      <c r="EM11" s="76">
        <f>EN7</f>
        <v>585.34</v>
      </c>
      <c r="EN11" s="76">
        <f>EO7</f>
        <v>584.75</v>
      </c>
      <c r="EO11" s="76">
        <f>EP7</f>
        <v>600.23</v>
      </c>
      <c r="EP11" s="71"/>
      <c r="EQ11" s="71"/>
      <c r="ER11" s="71"/>
      <c r="ES11" s="71"/>
      <c r="ET11" s="74" t="s">
        <v>108</v>
      </c>
      <c r="EU11" s="76">
        <f>EV7</f>
        <v>230.93</v>
      </c>
      <c r="EV11" s="76">
        <f>EW7</f>
        <v>222.68</v>
      </c>
      <c r="EW11" s="76">
        <f>EX7</f>
        <v>230.08</v>
      </c>
      <c r="EX11" s="76">
        <f>EY7</f>
        <v>234.7</v>
      </c>
      <c r="EY11" s="76">
        <f>EZ7</f>
        <v>236.62</v>
      </c>
      <c r="EZ11" s="71"/>
      <c r="FA11" s="71"/>
      <c r="FB11" s="71"/>
      <c r="FC11" s="71"/>
      <c r="FD11" s="74" t="s">
        <v>108</v>
      </c>
      <c r="FE11" s="75">
        <f>FF7</f>
        <v>20.6</v>
      </c>
      <c r="FF11" s="75">
        <f>FG7</f>
        <v>20.7</v>
      </c>
      <c r="FG11" s="75">
        <f>FH7</f>
        <v>21.1</v>
      </c>
      <c r="FH11" s="75">
        <f>FI7</f>
        <v>21.3</v>
      </c>
      <c r="FI11" s="75">
        <f>FJ7</f>
        <v>20.9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111</v>
      </c>
      <c r="AK12" s="75">
        <f>AL7</f>
        <v>116.3</v>
      </c>
      <c r="AL12" s="75">
        <f>AM7</f>
        <v>113.6</v>
      </c>
      <c r="AM12" s="75">
        <f>AN7</f>
        <v>112.9</v>
      </c>
      <c r="AN12" s="75">
        <f>AO7</f>
        <v>114.5</v>
      </c>
      <c r="AO12" s="75">
        <f>AP7</f>
        <v>111.8</v>
      </c>
      <c r="AP12" s="71"/>
      <c r="AQ12" s="71"/>
      <c r="AR12" s="71"/>
      <c r="AS12" s="71"/>
      <c r="AT12" s="71"/>
      <c r="AU12" s="74" t="s">
        <v>112</v>
      </c>
      <c r="AV12" s="75">
        <f>BB7</f>
        <v>93.5</v>
      </c>
      <c r="AW12" s="75">
        <f>BC7</f>
        <v>93.3</v>
      </c>
      <c r="AX12" s="75">
        <f>BD7</f>
        <v>95.5</v>
      </c>
      <c r="AY12" s="75">
        <f>BE7</f>
        <v>94.2</v>
      </c>
      <c r="AZ12" s="75">
        <f>BF7</f>
        <v>94</v>
      </c>
      <c r="BA12" s="71"/>
      <c r="BB12" s="72"/>
      <c r="BC12" s="71"/>
      <c r="BD12" s="71"/>
      <c r="BE12" s="71"/>
      <c r="BF12" s="74" t="s">
        <v>113</v>
      </c>
      <c r="BG12" s="75">
        <f>BM7</f>
        <v>196.1</v>
      </c>
      <c r="BH12" s="75">
        <f>BN7</f>
        <v>96.5</v>
      </c>
      <c r="BI12" s="75">
        <f>BO7</f>
        <v>97.7</v>
      </c>
      <c r="BJ12" s="75">
        <f>BP7</f>
        <v>100</v>
      </c>
      <c r="BK12" s="75">
        <f>BQ7</f>
        <v>156.69999999999999</v>
      </c>
      <c r="BL12" s="71"/>
      <c r="BM12" s="71"/>
      <c r="BN12" s="71"/>
      <c r="BO12" s="71"/>
      <c r="BP12" s="71"/>
      <c r="BQ12" s="74" t="s">
        <v>114</v>
      </c>
      <c r="BR12" s="75">
        <f>BX7</f>
        <v>76.599999999999994</v>
      </c>
      <c r="BS12" s="75">
        <f>BY7</f>
        <v>102.5</v>
      </c>
      <c r="BT12" s="75">
        <f>BZ7</f>
        <v>90.4</v>
      </c>
      <c r="BU12" s="75">
        <f>CA7</f>
        <v>86.1</v>
      </c>
      <c r="BV12" s="75">
        <f>CB7</f>
        <v>62.9</v>
      </c>
      <c r="BW12" s="71"/>
      <c r="BX12" s="71"/>
      <c r="BY12" s="71"/>
      <c r="BZ12" s="71"/>
      <c r="CA12" s="71"/>
      <c r="CB12" s="74" t="s">
        <v>115</v>
      </c>
      <c r="CC12" s="75">
        <f>CN7</f>
        <v>141.69999999999999</v>
      </c>
      <c r="CD12" s="75">
        <f>CO7</f>
        <v>141.80000000000001</v>
      </c>
      <c r="CE12" s="75">
        <f>CP7</f>
        <v>142.4</v>
      </c>
      <c r="CF12" s="75">
        <f>CQ7</f>
        <v>140</v>
      </c>
      <c r="CG12" s="75">
        <f>CR7</f>
        <v>143.4</v>
      </c>
      <c r="CH12" s="71"/>
      <c r="CI12" s="71"/>
      <c r="CJ12" s="71"/>
      <c r="CK12" s="71"/>
      <c r="CL12" s="71"/>
      <c r="CM12" s="71"/>
      <c r="CN12" s="71"/>
      <c r="CO12" s="71"/>
      <c r="CP12" s="71"/>
      <c r="CQ12" s="71"/>
      <c r="CR12" s="71"/>
      <c r="CS12" s="71"/>
      <c r="CT12" s="71"/>
      <c r="CU12" s="71"/>
      <c r="CV12" s="74" t="s">
        <v>113</v>
      </c>
      <c r="CW12" s="75">
        <f>DC7</f>
        <v>9.6999999999999993</v>
      </c>
      <c r="CX12" s="75">
        <f>DD7</f>
        <v>8.6999999999999993</v>
      </c>
      <c r="CY12" s="75">
        <f>DE7</f>
        <v>7.7</v>
      </c>
      <c r="CZ12" s="75">
        <f>DF7</f>
        <v>8.1</v>
      </c>
      <c r="DA12" s="75">
        <f>DG7</f>
        <v>8</v>
      </c>
      <c r="DB12" s="71"/>
      <c r="DC12" s="71"/>
      <c r="DD12" s="71"/>
      <c r="DE12" s="71"/>
      <c r="DF12" s="74" t="s">
        <v>116</v>
      </c>
      <c r="DG12" s="75">
        <f>DM7</f>
        <v>37.5</v>
      </c>
      <c r="DH12" s="75">
        <f>DN7</f>
        <v>30.9</v>
      </c>
      <c r="DI12" s="75">
        <f>DO7</f>
        <v>27</v>
      </c>
      <c r="DJ12" s="75">
        <f>DP7</f>
        <v>22.5</v>
      </c>
      <c r="DK12" s="75">
        <f>DQ7</f>
        <v>21.9</v>
      </c>
      <c r="DL12" s="71"/>
      <c r="DM12" s="71"/>
      <c r="DN12" s="71"/>
      <c r="DO12" s="71"/>
      <c r="DP12" s="74" t="s">
        <v>114</v>
      </c>
      <c r="DQ12" s="75">
        <f>DW7</f>
        <v>69.7</v>
      </c>
      <c r="DR12" s="75">
        <f>DX7</f>
        <v>79.3</v>
      </c>
      <c r="DS12" s="75">
        <f>DY7</f>
        <v>78.900000000000006</v>
      </c>
      <c r="DT12" s="75">
        <f>DZ7</f>
        <v>78.400000000000006</v>
      </c>
      <c r="DU12" s="75">
        <f>EA7</f>
        <v>77.8</v>
      </c>
      <c r="DV12" s="71"/>
      <c r="DW12" s="71"/>
      <c r="DX12" s="71"/>
      <c r="DY12" s="71"/>
      <c r="DZ12" s="74" t="s">
        <v>117</v>
      </c>
      <c r="EA12" s="76">
        <f>EG7</f>
        <v>488.26</v>
      </c>
      <c r="EB12" s="76">
        <f>EH7</f>
        <v>486.02</v>
      </c>
      <c r="EC12" s="76">
        <f>EI7</f>
        <v>495.21</v>
      </c>
      <c r="ED12" s="76">
        <f>EJ7</f>
        <v>513.91999999999996</v>
      </c>
      <c r="EE12" s="76">
        <f>EK7</f>
        <v>527.41999999999996</v>
      </c>
      <c r="EF12" s="71"/>
      <c r="EG12" s="71"/>
      <c r="EH12" s="71"/>
      <c r="EI12" s="71"/>
      <c r="EJ12" s="74" t="s">
        <v>118</v>
      </c>
      <c r="EK12" s="76">
        <f>EQ7</f>
        <v>481.63</v>
      </c>
      <c r="EL12" s="76">
        <f>ER7</f>
        <v>482.53</v>
      </c>
      <c r="EM12" s="76">
        <f>ES7</f>
        <v>483.53</v>
      </c>
      <c r="EN12" s="76">
        <f>ET7</f>
        <v>498.33</v>
      </c>
      <c r="EO12" s="76">
        <f>EU7</f>
        <v>522.02</v>
      </c>
      <c r="EP12" s="71"/>
      <c r="EQ12" s="71"/>
      <c r="ER12" s="71"/>
      <c r="ES12" s="71"/>
      <c r="ET12" s="74" t="s">
        <v>114</v>
      </c>
      <c r="EU12" s="76">
        <f>FA7</f>
        <v>255.16</v>
      </c>
      <c r="EV12" s="76">
        <f>FB7</f>
        <v>258.69</v>
      </c>
      <c r="EW12" s="76">
        <f>FC7</f>
        <v>263.58</v>
      </c>
      <c r="EX12" s="76">
        <f>FD7</f>
        <v>270.51</v>
      </c>
      <c r="EY12" s="76">
        <f>FE7</f>
        <v>278.25</v>
      </c>
      <c r="EZ12" s="71"/>
      <c r="FA12" s="71"/>
      <c r="FB12" s="71"/>
      <c r="FC12" s="71"/>
      <c r="FD12" s="74" t="s">
        <v>114</v>
      </c>
      <c r="FE12" s="75">
        <f>FK7</f>
        <v>17.399999999999999</v>
      </c>
      <c r="FF12" s="75">
        <f>FL7</f>
        <v>17.399999999999999</v>
      </c>
      <c r="FG12" s="75">
        <f>FM7</f>
        <v>17.7</v>
      </c>
      <c r="FH12" s="75">
        <f>FN7</f>
        <v>18</v>
      </c>
      <c r="FI12" s="75">
        <f>FO7</f>
        <v>18.399999999999999</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119</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120</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121</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122</v>
      </c>
      <c r="AV15" s="69"/>
      <c r="AW15" s="69"/>
      <c r="AX15" s="69"/>
      <c r="AY15" s="69"/>
      <c r="AZ15" s="69"/>
      <c r="BA15" s="2"/>
      <c r="BB15" s="67"/>
      <c r="BC15" s="2"/>
      <c r="BD15" s="2"/>
      <c r="BE15" s="2"/>
      <c r="BF15" s="67" t="s">
        <v>122</v>
      </c>
      <c r="BG15" s="69"/>
      <c r="BH15" s="69"/>
      <c r="BI15" s="69"/>
      <c r="BJ15" s="69"/>
      <c r="BK15" s="69"/>
      <c r="BL15" s="2"/>
      <c r="BM15" s="2"/>
      <c r="BN15" s="2"/>
      <c r="BO15" s="2"/>
      <c r="BP15" s="2"/>
      <c r="BQ15" s="67" t="s">
        <v>122</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122</v>
      </c>
      <c r="CW15" s="69"/>
      <c r="CX15" s="69"/>
      <c r="CY15" s="69"/>
      <c r="CZ15" s="69"/>
      <c r="DA15" s="69"/>
      <c r="DB15" s="2"/>
      <c r="DC15" s="2"/>
      <c r="DD15" s="2"/>
      <c r="DE15" s="2"/>
      <c r="DF15" s="67" t="s">
        <v>122</v>
      </c>
      <c r="DG15" s="69"/>
      <c r="DH15" s="69"/>
      <c r="DI15" s="69"/>
      <c r="DJ15" s="69"/>
      <c r="DK15" s="69"/>
      <c r="DL15" s="2"/>
      <c r="DM15" s="2"/>
      <c r="DN15" s="2"/>
      <c r="DO15" s="2"/>
      <c r="DP15" s="67" t="s">
        <v>122</v>
      </c>
      <c r="DQ15" s="69"/>
      <c r="DR15" s="69"/>
      <c r="DS15" s="69"/>
      <c r="DT15" s="69"/>
      <c r="DU15" s="69"/>
      <c r="DV15" s="2"/>
      <c r="DW15" s="2"/>
      <c r="DX15" s="2"/>
      <c r="DY15" s="2"/>
      <c r="DZ15" s="67" t="s">
        <v>122</v>
      </c>
      <c r="EA15" s="69"/>
      <c r="EB15" s="69"/>
      <c r="EC15" s="69"/>
      <c r="ED15" s="69"/>
      <c r="EE15" s="69"/>
      <c r="EF15" s="2"/>
      <c r="EG15" s="2"/>
      <c r="EH15" s="2"/>
      <c r="EI15" s="2"/>
      <c r="EJ15" s="67" t="s">
        <v>122</v>
      </c>
      <c r="EK15" s="69"/>
      <c r="EL15" s="69"/>
      <c r="EM15" s="69"/>
      <c r="EN15" s="69"/>
      <c r="EO15" s="69"/>
      <c r="EP15" s="2"/>
      <c r="EQ15" s="2"/>
      <c r="ER15" s="2"/>
      <c r="ES15" s="2"/>
      <c r="ET15" s="67" t="s">
        <v>122</v>
      </c>
      <c r="EU15" s="69"/>
      <c r="EV15" s="69"/>
      <c r="EW15" s="69"/>
      <c r="EX15" s="69"/>
      <c r="EY15" s="69"/>
      <c r="EZ15" s="2"/>
      <c r="FA15" s="2"/>
      <c r="FB15" s="2"/>
      <c r="FC15" s="2"/>
      <c r="FD15" s="67" t="s">
        <v>122</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122</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122</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123</v>
      </c>
      <c r="AV17" s="79">
        <f>IF(AW7="-",NA(),AW7)</f>
        <v>113.7</v>
      </c>
      <c r="AW17" s="79">
        <f>IF(AX7="-",NA(),AX7)</f>
        <v>113</v>
      </c>
      <c r="AX17" s="79">
        <f>IF(AY7="-",NA(),AY7)</f>
        <v>112.2</v>
      </c>
      <c r="AY17" s="79">
        <f>IF(AZ7="-",NA(),AZ7)</f>
        <v>114.7</v>
      </c>
      <c r="AZ17" s="79">
        <f>IF(BA7="-",NA(),BA7)</f>
        <v>111.9</v>
      </c>
      <c r="BA17" s="2"/>
      <c r="BB17" s="67"/>
      <c r="BC17" s="2"/>
      <c r="BD17" s="2"/>
      <c r="BE17" s="2"/>
      <c r="BF17" s="78" t="s">
        <v>123</v>
      </c>
      <c r="BG17" s="79">
        <f>IF(BH7="-",NA(),BH7)</f>
        <v>70.2</v>
      </c>
      <c r="BH17" s="79">
        <f>IF(BI7="-",NA(),BI7)</f>
        <v>80.7</v>
      </c>
      <c r="BI17" s="79">
        <f>IF(BJ7="-",NA(),BJ7)</f>
        <v>122.3</v>
      </c>
      <c r="BJ17" s="79">
        <f>IF(BK7="-",NA(),BK7)</f>
        <v>136.1</v>
      </c>
      <c r="BK17" s="79">
        <f>IF(BL7="-",NA(),BL7)</f>
        <v>136.30000000000001</v>
      </c>
      <c r="BL17" s="2"/>
      <c r="BM17" s="2"/>
      <c r="BN17" s="2"/>
      <c r="BO17" s="2"/>
      <c r="BP17" s="2"/>
      <c r="BQ17" s="78" t="s">
        <v>123</v>
      </c>
      <c r="BR17" s="79">
        <f>IF(BS7="-",NA(),BS7)</f>
        <v>0</v>
      </c>
      <c r="BS17" s="79">
        <f>IF(BT7="-",NA(),BT7)</f>
        <v>0</v>
      </c>
      <c r="BT17" s="79">
        <f>IF(BU7="-",NA(),BU7)</f>
        <v>0</v>
      </c>
      <c r="BU17" s="79">
        <f>IF(BV7="-",NA(),BV7)</f>
        <v>0</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108</v>
      </c>
      <c r="CW17" s="79">
        <f>IF(CX7="-",NA(),CX7)</f>
        <v>3.8</v>
      </c>
      <c r="CX17" s="79">
        <f>IF(CY7="-",NA(),CY7)</f>
        <v>0.9</v>
      </c>
      <c r="CY17" s="79">
        <f>IF(CZ7="-",NA(),CZ7)</f>
        <v>0.6</v>
      </c>
      <c r="CZ17" s="79">
        <f>IF(DA7="-",NA(),DA7)</f>
        <v>0</v>
      </c>
      <c r="DA17" s="79">
        <f>IF(DB7="-",NA(),DB7)</f>
        <v>0</v>
      </c>
      <c r="DB17" s="2"/>
      <c r="DC17" s="2"/>
      <c r="DD17" s="2"/>
      <c r="DE17" s="2"/>
      <c r="DF17" s="78" t="s">
        <v>108</v>
      </c>
      <c r="DG17" s="79">
        <f>IF(DH7="-",NA(),DH7)</f>
        <v>29.3</v>
      </c>
      <c r="DH17" s="79">
        <f>IF(DI7="-",NA(),DI7)</f>
        <v>32.6</v>
      </c>
      <c r="DI17" s="79">
        <f>IF(DJ7="-",NA(),DJ7)</f>
        <v>31.7</v>
      </c>
      <c r="DJ17" s="79">
        <f>IF(DK7="-",NA(),DK7)</f>
        <v>27</v>
      </c>
      <c r="DK17" s="79">
        <f>IF(DL7="-",NA(),DL7)</f>
        <v>21.5</v>
      </c>
      <c r="DL17" s="2"/>
      <c r="DM17" s="2"/>
      <c r="DN17" s="2"/>
      <c r="DO17" s="2"/>
      <c r="DP17" s="78" t="s">
        <v>108</v>
      </c>
      <c r="DQ17" s="79">
        <f>IF(DR7="-",NA(),DR7)</f>
        <v>62.4</v>
      </c>
      <c r="DR17" s="79">
        <f>IF(DS7="-",NA(),DS7)</f>
        <v>76.5</v>
      </c>
      <c r="DS17" s="79">
        <f>IF(DT7="-",NA(),DT7)</f>
        <v>75.7</v>
      </c>
      <c r="DT17" s="79">
        <f>IF(DU7="-",NA(),DU7)</f>
        <v>75.099999999999994</v>
      </c>
      <c r="DU17" s="79">
        <f>IF(DV7="-",NA(),DV7)</f>
        <v>74.5</v>
      </c>
      <c r="DV17" s="2"/>
      <c r="DW17" s="2"/>
      <c r="DX17" s="2"/>
      <c r="DY17" s="2"/>
      <c r="DZ17" s="78" t="s">
        <v>108</v>
      </c>
      <c r="EA17" s="80">
        <f>IF(EB7="-",NA(),EB7)</f>
        <v>621.57000000000005</v>
      </c>
      <c r="EB17" s="80">
        <f>IF(EC7="-",NA(),EC7)</f>
        <v>629.53</v>
      </c>
      <c r="EC17" s="80">
        <f>IF(ED7="-",NA(),ED7)</f>
        <v>644.79</v>
      </c>
      <c r="ED17" s="80">
        <f>IF(EE7="-",NA(),EE7)</f>
        <v>653.15</v>
      </c>
      <c r="EE17" s="80">
        <f>IF(EF7="-",NA(),EF7)</f>
        <v>655.94</v>
      </c>
      <c r="EF17" s="2"/>
      <c r="EG17" s="2"/>
      <c r="EH17" s="2"/>
      <c r="EI17" s="2"/>
      <c r="EJ17" s="78" t="s">
        <v>108</v>
      </c>
      <c r="EK17" s="80">
        <f>IF(EL7="-",NA(),EL7)</f>
        <v>568.05999999999995</v>
      </c>
      <c r="EL17" s="80">
        <f>IF(EM7="-",NA(),EM7)</f>
        <v>572.15</v>
      </c>
      <c r="EM17" s="80">
        <f>IF(EN7="-",NA(),EN7)</f>
        <v>585.34</v>
      </c>
      <c r="EN17" s="80">
        <f>IF(EO7="-",NA(),EO7)</f>
        <v>584.75</v>
      </c>
      <c r="EO17" s="80">
        <f>IF(EP7="-",NA(),EP7)</f>
        <v>600.23</v>
      </c>
      <c r="EP17" s="2"/>
      <c r="EQ17" s="2"/>
      <c r="ER17" s="2"/>
      <c r="ES17" s="2"/>
      <c r="ET17" s="78" t="s">
        <v>108</v>
      </c>
      <c r="EU17" s="80">
        <f>IF(EV7="-",NA(),EV7)</f>
        <v>230.93</v>
      </c>
      <c r="EV17" s="80">
        <f>IF(EW7="-",NA(),EW7)</f>
        <v>222.68</v>
      </c>
      <c r="EW17" s="80">
        <f>IF(EX7="-",NA(),EX7)</f>
        <v>230.08</v>
      </c>
      <c r="EX17" s="80">
        <f>IF(EY7="-",NA(),EY7)</f>
        <v>234.7</v>
      </c>
      <c r="EY17" s="80">
        <f>IF(EZ7="-",NA(),EZ7)</f>
        <v>236.62</v>
      </c>
      <c r="EZ17" s="2"/>
      <c r="FA17" s="2"/>
      <c r="FB17" s="2"/>
      <c r="FC17" s="2"/>
      <c r="FD17" s="78" t="s">
        <v>108</v>
      </c>
      <c r="FE17" s="79">
        <f>IF(FF7="-",NA(),FF7)</f>
        <v>20.6</v>
      </c>
      <c r="FF17" s="79">
        <f>IF(FG7="-",NA(),FG7)</f>
        <v>20.7</v>
      </c>
      <c r="FG17" s="79">
        <f>IF(FH7="-",NA(),FH7)</f>
        <v>21.1</v>
      </c>
      <c r="FH17" s="79">
        <f>IF(FI7="-",NA(),FI7)</f>
        <v>21.3</v>
      </c>
      <c r="FI17" s="79">
        <f>IF(FJ7="-",NA(),FJ7)</f>
        <v>20.9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116.3</v>
      </c>
      <c r="AL18" s="79">
        <f>IF(AM7="-",NA(),AM7)</f>
        <v>113.6</v>
      </c>
      <c r="AM18" s="79">
        <f>IF(AN7="-",NA(),AN7)</f>
        <v>112.9</v>
      </c>
      <c r="AN18" s="79">
        <f>IF(AO7="-",NA(),AO7)</f>
        <v>114.5</v>
      </c>
      <c r="AO18" s="79">
        <f>IF(AP7="-",NA(),AP7)</f>
        <v>111.8</v>
      </c>
      <c r="AP18" s="2"/>
      <c r="AQ18" s="2"/>
      <c r="AR18" s="2"/>
      <c r="AS18" s="2"/>
      <c r="AT18" s="2"/>
      <c r="AU18" s="78" t="s">
        <v>114</v>
      </c>
      <c r="AV18" s="79">
        <f>IF(BB7="-",NA(),BB7)</f>
        <v>93.5</v>
      </c>
      <c r="AW18" s="79">
        <f>IF(BC7="-",NA(),BC7)</f>
        <v>93.3</v>
      </c>
      <c r="AX18" s="79">
        <f>IF(BD7="-",NA(),BD7)</f>
        <v>95.5</v>
      </c>
      <c r="AY18" s="79">
        <f>IF(BE7="-",NA(),BE7)</f>
        <v>94.2</v>
      </c>
      <c r="AZ18" s="79">
        <f>IF(BF7="-",NA(),BF7)</f>
        <v>94</v>
      </c>
      <c r="BA18" s="2"/>
      <c r="BB18" s="2"/>
      <c r="BC18" s="2"/>
      <c r="BD18" s="2"/>
      <c r="BE18" s="2"/>
      <c r="BF18" s="78" t="s">
        <v>114</v>
      </c>
      <c r="BG18" s="79">
        <f>IF(BM7="-",NA(),BM7)</f>
        <v>196.1</v>
      </c>
      <c r="BH18" s="79">
        <f>IF(BN7="-",NA(),BN7)</f>
        <v>96.5</v>
      </c>
      <c r="BI18" s="79">
        <f>IF(BO7="-",NA(),BO7)</f>
        <v>97.7</v>
      </c>
      <c r="BJ18" s="79">
        <f>IF(BP7="-",NA(),BP7)</f>
        <v>100</v>
      </c>
      <c r="BK18" s="79">
        <f>IF(BQ7="-",NA(),BQ7)</f>
        <v>156.69999999999999</v>
      </c>
      <c r="BL18" s="2"/>
      <c r="BM18" s="2"/>
      <c r="BN18" s="2"/>
      <c r="BO18" s="2"/>
      <c r="BP18" s="2"/>
      <c r="BQ18" s="78" t="s">
        <v>114</v>
      </c>
      <c r="BR18" s="79">
        <f>IF(BX7="-",NA(),BX7)</f>
        <v>76.599999999999994</v>
      </c>
      <c r="BS18" s="79">
        <f>IF(BY7="-",NA(),BY7)</f>
        <v>102.5</v>
      </c>
      <c r="BT18" s="79">
        <f>IF(BZ7="-",NA(),BZ7)</f>
        <v>90.4</v>
      </c>
      <c r="BU18" s="79">
        <f>IF(CA7="-",NA(),CA7)</f>
        <v>86.1</v>
      </c>
      <c r="BV18" s="79">
        <f>IF(CB7="-",NA(),CB7)</f>
        <v>62.9</v>
      </c>
      <c r="BW18" s="2"/>
      <c r="BX18" s="2"/>
      <c r="BY18" s="2"/>
      <c r="BZ18" s="2"/>
      <c r="CA18" s="2"/>
      <c r="CB18" s="81" t="s">
        <v>109</v>
      </c>
      <c r="CC18" s="79">
        <f>IF(CC11="-",NA(),CC11)</f>
        <v>5.4</v>
      </c>
      <c r="CD18" s="79">
        <f t="shared" ref="CD18:CG18" si="4">IF(CD11="-",NA(),CD11)</f>
        <v>1.2</v>
      </c>
      <c r="CE18" s="79">
        <f t="shared" si="4"/>
        <v>0.8</v>
      </c>
      <c r="CF18" s="79">
        <f t="shared" si="4"/>
        <v>0</v>
      </c>
      <c r="CG18" s="79">
        <f t="shared" si="4"/>
        <v>0</v>
      </c>
      <c r="CH18" s="2"/>
      <c r="CI18" s="2"/>
      <c r="CJ18" s="2"/>
      <c r="CK18" s="2"/>
      <c r="CL18" s="2"/>
      <c r="CM18" s="2"/>
      <c r="CN18" s="2"/>
      <c r="CO18" s="2"/>
      <c r="CP18" s="2"/>
      <c r="CQ18" s="2"/>
      <c r="CR18" s="2"/>
      <c r="CS18" s="2"/>
      <c r="CT18" s="2"/>
      <c r="CU18" s="2"/>
      <c r="CV18" s="78" t="s">
        <v>114</v>
      </c>
      <c r="CW18" s="79">
        <f>IF(DC7="-",NA(),DC7)</f>
        <v>9.6999999999999993</v>
      </c>
      <c r="CX18" s="79">
        <f>IF(DD7="-",NA(),DD7)</f>
        <v>8.6999999999999993</v>
      </c>
      <c r="CY18" s="79">
        <f>IF(DE7="-",NA(),DE7)</f>
        <v>7.7</v>
      </c>
      <c r="CZ18" s="79">
        <f>IF(DF7="-",NA(),DF7)</f>
        <v>8.1</v>
      </c>
      <c r="DA18" s="79">
        <f>IF(DG7="-",NA(),DG7)</f>
        <v>8</v>
      </c>
      <c r="DB18" s="2"/>
      <c r="DC18" s="2"/>
      <c r="DD18" s="2"/>
      <c r="DE18" s="2"/>
      <c r="DF18" s="78" t="s">
        <v>114</v>
      </c>
      <c r="DG18" s="79">
        <f>IF(DM7="-",NA(),DM7)</f>
        <v>37.5</v>
      </c>
      <c r="DH18" s="79">
        <f>IF(DN7="-",NA(),DN7)</f>
        <v>30.9</v>
      </c>
      <c r="DI18" s="79">
        <f>IF(DO7="-",NA(),DO7)</f>
        <v>27</v>
      </c>
      <c r="DJ18" s="79">
        <f>IF(DP7="-",NA(),DP7)</f>
        <v>22.5</v>
      </c>
      <c r="DK18" s="79">
        <f>IF(DQ7="-",NA(),DQ7)</f>
        <v>21.9</v>
      </c>
      <c r="DL18" s="2"/>
      <c r="DM18" s="2"/>
      <c r="DN18" s="2"/>
      <c r="DO18" s="2"/>
      <c r="DP18" s="78" t="s">
        <v>114</v>
      </c>
      <c r="DQ18" s="79">
        <f>IF(DW7="-",NA(),DW7)</f>
        <v>69.7</v>
      </c>
      <c r="DR18" s="79">
        <f>IF(DX7="-",NA(),DX7)</f>
        <v>79.3</v>
      </c>
      <c r="DS18" s="79">
        <f>IF(DY7="-",NA(),DY7)</f>
        <v>78.900000000000006</v>
      </c>
      <c r="DT18" s="79">
        <f>IF(DZ7="-",NA(),DZ7)</f>
        <v>78.400000000000006</v>
      </c>
      <c r="DU18" s="79">
        <f>IF(EA7="-",NA(),EA7)</f>
        <v>77.8</v>
      </c>
      <c r="DV18" s="2"/>
      <c r="DW18" s="2"/>
      <c r="DX18" s="2"/>
      <c r="DY18" s="2"/>
      <c r="DZ18" s="78" t="s">
        <v>114</v>
      </c>
      <c r="EA18" s="80">
        <f>IF(EG7="-",NA(),EG7)</f>
        <v>488.26</v>
      </c>
      <c r="EB18" s="80">
        <f>IF(EH7="-",NA(),EH7)</f>
        <v>486.02</v>
      </c>
      <c r="EC18" s="80">
        <f>IF(EI7="-",NA(),EI7)</f>
        <v>495.21</v>
      </c>
      <c r="ED18" s="80">
        <f>IF(EJ7="-",NA(),EJ7)</f>
        <v>513.91999999999996</v>
      </c>
      <c r="EE18" s="80">
        <f>IF(EK7="-",NA(),EK7)</f>
        <v>527.41999999999996</v>
      </c>
      <c r="EF18" s="2"/>
      <c r="EG18" s="2"/>
      <c r="EH18" s="2"/>
      <c r="EI18" s="2"/>
      <c r="EJ18" s="78" t="s">
        <v>114</v>
      </c>
      <c r="EK18" s="80">
        <f>IF(EQ7="-",NA(),EQ7)</f>
        <v>481.63</v>
      </c>
      <c r="EL18" s="80">
        <f>IF(ER7="-",NA(),ER7)</f>
        <v>482.53</v>
      </c>
      <c r="EM18" s="80">
        <f>IF(ES7="-",NA(),ES7)</f>
        <v>483.53</v>
      </c>
      <c r="EN18" s="80">
        <f>IF(ET7="-",NA(),ET7)</f>
        <v>498.33</v>
      </c>
      <c r="EO18" s="80">
        <f>IF(EU7="-",NA(),EU7)</f>
        <v>522.02</v>
      </c>
      <c r="EP18" s="2"/>
      <c r="EQ18" s="2"/>
      <c r="ER18" s="2"/>
      <c r="ES18" s="2"/>
      <c r="ET18" s="78" t="s">
        <v>114</v>
      </c>
      <c r="EU18" s="80">
        <f>IF(FA7="-",NA(),FA7)</f>
        <v>255.16</v>
      </c>
      <c r="EV18" s="80">
        <f>IF(FB7="-",NA(),FB7)</f>
        <v>258.69</v>
      </c>
      <c r="EW18" s="80">
        <f>IF(FC7="-",NA(),FC7)</f>
        <v>263.58</v>
      </c>
      <c r="EX18" s="80">
        <f>IF(FD7="-",NA(),FD7)</f>
        <v>270.51</v>
      </c>
      <c r="EY18" s="80">
        <f>IF(FE7="-",NA(),FE7)</f>
        <v>278.25</v>
      </c>
      <c r="EZ18" s="2"/>
      <c r="FA18" s="2"/>
      <c r="FB18" s="2"/>
      <c r="FC18" s="2"/>
      <c r="FD18" s="78" t="s">
        <v>114</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114</v>
      </c>
      <c r="AK19" s="79">
        <f>IF(AQ7="-",NA(),AQ7)</f>
        <v>103</v>
      </c>
      <c r="AL19" s="79">
        <f>IF(AR7="-",NA(),AR7)</f>
        <v>102.8</v>
      </c>
      <c r="AM19" s="79">
        <f>IF(AS7="-",NA(),AS7)</f>
        <v>104.1</v>
      </c>
      <c r="AN19" s="79">
        <f>IF(AT7="-",NA(),AT7)</f>
        <v>103.5</v>
      </c>
      <c r="AO19" s="79">
        <f>IF(AU7="-",NA(),AU7)</f>
        <v>103.3</v>
      </c>
      <c r="AP19" s="2"/>
      <c r="AQ19" s="2"/>
      <c r="AR19" s="2"/>
      <c r="AS19" s="2"/>
      <c r="AT19" s="2"/>
      <c r="AU19" s="78" t="s">
        <v>124</v>
      </c>
      <c r="AV19" s="82">
        <f>$BG$7</f>
        <v>100</v>
      </c>
      <c r="AW19" s="82">
        <f>$BG$7</f>
        <v>100</v>
      </c>
      <c r="AX19" s="82">
        <f>$BG$7</f>
        <v>100</v>
      </c>
      <c r="AY19" s="82">
        <f>$BG$7</f>
        <v>100</v>
      </c>
      <c r="AZ19" s="82">
        <f>$BG$7</f>
        <v>100</v>
      </c>
      <c r="BA19" s="2"/>
      <c r="BB19" s="2"/>
      <c r="BC19" s="2"/>
      <c r="BD19" s="2"/>
      <c r="BE19" s="2"/>
      <c r="BF19" s="78" t="s">
        <v>124</v>
      </c>
      <c r="BG19" s="82">
        <f>$BR$7</f>
        <v>100</v>
      </c>
      <c r="BH19" s="82">
        <f>$BR$7</f>
        <v>100</v>
      </c>
      <c r="BI19" s="82">
        <f>$BR$7</f>
        <v>100</v>
      </c>
      <c r="BJ19" s="82">
        <f>$BR$7</f>
        <v>100</v>
      </c>
      <c r="BK19" s="82">
        <f>$BR$7</f>
        <v>100</v>
      </c>
      <c r="BL19" s="2"/>
      <c r="BM19" s="2"/>
      <c r="BN19" s="2"/>
      <c r="BO19" s="2"/>
      <c r="BP19" s="2"/>
      <c r="BQ19" s="78" t="s">
        <v>124</v>
      </c>
      <c r="BR19" s="82">
        <f>$CC$7</f>
        <v>0</v>
      </c>
      <c r="BS19" s="82">
        <f>$CC$7</f>
        <v>0</v>
      </c>
      <c r="BT19" s="82">
        <f>$CC$7</f>
        <v>0</v>
      </c>
      <c r="BU19" s="82">
        <f>$CC$7</f>
        <v>0</v>
      </c>
      <c r="BV19" s="82">
        <f>$CC$7</f>
        <v>0</v>
      </c>
      <c r="BW19" s="2"/>
      <c r="BX19" s="2"/>
      <c r="BY19" s="2"/>
      <c r="BZ19" s="2"/>
      <c r="CA19" s="2"/>
      <c r="CB19" s="81" t="s">
        <v>115</v>
      </c>
      <c r="CC19" s="79">
        <f t="shared" ref="CC19:CG21" si="5">IF(CC12="-",NA(),CC12)</f>
        <v>141.69999999999999</v>
      </c>
      <c r="CD19" s="79">
        <f t="shared" si="5"/>
        <v>141.80000000000001</v>
      </c>
      <c r="CE19" s="79">
        <f t="shared" si="5"/>
        <v>142.4</v>
      </c>
      <c r="CF19" s="79">
        <f t="shared" si="5"/>
        <v>140</v>
      </c>
      <c r="CG19" s="79">
        <f t="shared" si="5"/>
        <v>143.4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125</v>
      </c>
      <c r="BR20" s="2"/>
      <c r="BS20" s="2"/>
      <c r="BT20" s="2"/>
      <c r="BU20" s="2"/>
      <c r="BV20" s="2"/>
      <c r="BW20" s="2"/>
      <c r="BX20" s="2"/>
      <c r="BY20" s="2"/>
      <c r="BZ20" s="2"/>
      <c r="CA20" s="2"/>
      <c r="CB20" s="81" t="s">
        <v>120</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121</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2019-02-01T10:46:46Z</cp:lastPrinted>
  <dcterms:created xsi:type="dcterms:W3CDTF">2018-12-07T10:52:54Z</dcterms:created>
  <dcterms:modified xsi:type="dcterms:W3CDTF">2019-02-01T10:50:01Z</dcterms:modified>
  <cp:category/>
</cp:coreProperties>
</file>