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b3eiQLDRntvcol+MGOoLhl1fCtRUShdl98mULl/ej3QJXEGOYrhAF4KPM8VYXYkYfKEpnsD2ql1A5DvGSMxwsw==" workbookSaltValue="hjunJpQ09O1KLDsnLqh1RQ==" workbookSpinCount="100000" lockStructure="1"/>
  <bookViews>
    <workbookView xWindow="0" yWindow="15" windowWidth="15360" windowHeight="7620"/>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W10" i="4" s="1"/>
  <c r="P6" i="5"/>
  <c r="O6" i="5"/>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D10" i="4"/>
  <c r="P10" i="4"/>
  <c r="I10" i="4"/>
  <c r="B10" i="4"/>
  <c r="BB8" i="4"/>
  <c r="AT8" i="4"/>
  <c r="AL8" i="4"/>
  <c r="W8" i="4"/>
  <c r="P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<sst xmlns="http://schemas.openxmlformats.org/spreadsheetml/2006/main" count="235" uniqueCount="123">
  <si>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</si>
  <si>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</si>
  <si>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</si>
  <si>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</si>
  <si>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</si>
  <si>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</si>
  <si>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</si>
  <si>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</si>
  <si>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</si>
  <si>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</si>
  <si>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</si>
  <si>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</si>
  <si>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</si>
  <si>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</si>
  <si>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</si>
  <si>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</si>
  <si>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</si>
  <si>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</si>
  <si>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</si>
  <si>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</si>
  <si>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</si>
  <si>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</si>
  <si>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</si>
  <si>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</si>
  <si>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</si>
  <si>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</si>
  <si>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</si>
  <si>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</si>
  <si>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</si>
  <si>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</si>
  <si>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</si>
  <si>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</si>
  <si>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</si>
  <si>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</si>
  <si>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</si>
  <si>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</si>
  <si>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</si>
  <si>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</si>
  <si>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</si>
  <si>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</si>
  <si>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</si>
  <si>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</si>
  <si>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</si>
  <si>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</si>
  <si>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</si>
  <si>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</si>
  <si>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</si>
  <si>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</si>
  <si>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</si>
  <si>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</si>
  <si>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</si>
  <si>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</si>
  <si>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</si>
  <si>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</si>
  <si>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</si>
  <si>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</si>
  <si>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</si>
  <si>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</si>
  <si>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</si>
  <si>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</si>
  <si>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</si>
  <si>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</si>
  <si>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</si>
  <si>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</si>
  <si>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</si>
  <si>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</si>
  <si>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</si>
  <si>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</si>
  <si>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</si>
  <si>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</si>
  <si>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</si>
  <si>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</si>
  <si>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</si>
  <si>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</si>
  <si>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</si>
  <si>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</si>
  <si>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</si>
  <si>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</si>
  <si>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</si>
  <si>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</si>
  <si>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</si>
  <si>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</si>
  <si>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</si>
  <si>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</si>
  <si>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</si>
  <si>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</si>
  <si>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</si>
  <si>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</si>
  <si>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</si>
  <si>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</si>
  <si>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</si>
  <si>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</si>
  <si>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</si>
  <si>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</si>
  <si>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</si>
  <si>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</si>
  <si>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</si>
  <si>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</si>
  <si>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</si>
  <si>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</si>
  <si>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</si>
  <si>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</si>
  <si>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</si>
  <si>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</si>
  <si>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</si>
  <si>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</si>
  <si>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</si>
  <si>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</si>
  <si>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京都市</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</si>
  <si>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</si>
  <si>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</si>
  <si>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</si>
  <si>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</si>
  <si>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</si>
  <si>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</si>
  <si>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</si>
  <si>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</si>
  <si>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</si>
  <si>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</si>
  <si>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</si>
  <si>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○直近の５年間においては，全ての経営指標で類似団体平均値と比べ概ね良好な状況にある。
○財政計画期間中（平成25～29年度）の累積収支の均衡を図るため，平成25年10月に使用料改定（平均△3.0％）を行ったところである。
○処理能力に対する１日の平均処理水量の割合を示した</t>
    </r>
    <r>
      <rPr>
        <b/>
        <sz val="11"/>
        <rFont val="ＭＳ ゴシック"/>
        <family val="3"/>
        <charset val="128"/>
      </rPr>
      <t>「⑦施設利用率」</t>
    </r>
    <r>
      <rPr>
        <sz val="11"/>
        <rFont val="ＭＳ ゴシック"/>
        <family val="3"/>
        <charset val="128"/>
      </rPr>
      <t>が約60％となっているが，雨水時の最大処理水量を用いた「１日最大稼働率」は90％を超えており，施設規模は適正といえる状況である。
○平成26年度以降</t>
    </r>
    <r>
      <rPr>
        <b/>
        <sz val="11"/>
        <rFont val="ＭＳ ゴシック"/>
        <family val="3"/>
        <charset val="128"/>
      </rPr>
      <t>「③流動比率」</t>
    </r>
    <r>
      <rPr>
        <sz val="11"/>
        <rFont val="ＭＳ ゴシック"/>
        <family val="3"/>
        <charset val="128"/>
      </rPr>
      <t>が大幅に低下しているが，これは地方公営企業会計制度が見直され，１年以内に返済期限が到来する企業債等を流動負債に分類したことによるものであり，経営実態に変化はない。また，100％を下回っているが，資金については，予算において措置しているため，資金不足が発生するものではない。
○なお，平成29年度から公共下水道事業と特定環境保全公共下水道事業との経営統合を行い，一体的な運営を行っている。</t>
    </r>
    <rPh sb="31" eb="32">
      <t>オオム</t>
    </rPh>
    <rPh sb="317" eb="319">
      <t>シタマワ</t>
    </rPh>
    <rPh sb="325" eb="327">
      <t>シキン</t>
    </rPh>
    <rPh sb="333" eb="335">
      <t>ヨサン</t>
    </rPh>
    <rPh sb="339" eb="341">
      <t>ソチ</t>
    </rPh>
    <rPh sb="348" eb="350">
      <t>シキン</t>
    </rPh>
    <rPh sb="350" eb="352">
      <t>フソク</t>
    </rPh>
    <rPh sb="353" eb="355">
      <t>ハッセイ</t>
    </rPh>
    <rPh sb="374" eb="376">
      <t>ネンド</t>
    </rPh>
    <phoneticPr fontId="16"/>
  </si>
  <si>
    <r>
      <t>○</t>
    </r>
    <r>
      <rPr>
        <b/>
        <sz val="11"/>
        <rFont val="ＭＳ ゴシック"/>
        <family val="3"/>
        <charset val="128"/>
      </rPr>
      <t>「①有形固定資産減価償却率」</t>
    </r>
    <r>
      <rPr>
        <sz val="11"/>
        <rFont val="ＭＳ ゴシック"/>
        <family val="3"/>
        <charset val="128"/>
      </rPr>
      <t>，</t>
    </r>
    <r>
      <rPr>
        <b/>
        <sz val="11"/>
        <rFont val="ＭＳ ゴシック"/>
        <family val="3"/>
        <charset val="128"/>
      </rPr>
      <t>「②管渠老朽化率」</t>
    </r>
    <r>
      <rPr>
        <sz val="11"/>
        <rFont val="ＭＳ ゴシック"/>
        <family val="3"/>
        <charset val="128"/>
      </rPr>
      <t>が類似団体平均値を上回っており，管路においては，平成29年度末時点で標準的な耐用年数（50年）を超過しているものが15％を超えている状況にある。
○そのような状況において，老朽化した管路等の管更生や布設替えを進めたが，平成29年度の</t>
    </r>
    <r>
      <rPr>
        <b/>
        <sz val="11"/>
        <rFont val="ＭＳ ゴシック"/>
        <family val="3"/>
        <charset val="128"/>
      </rPr>
      <t>「③管渠改善率」</t>
    </r>
    <r>
      <rPr>
        <sz val="11"/>
        <rFont val="ＭＳ ゴシック"/>
        <family val="3"/>
        <charset val="128"/>
      </rPr>
      <t>は，工事の進捗の遅れ等により類似団体平均値を下回り，全国平均とほぼ同じ結果となっており，今後，改築更新のペースアップを図る。
○本市では，平安建都1200年（平成6年）での市街化区域における整備完了を目指して布設を進めてきた膨大な管路施設が順次更新を迎えることから，老朽化対策にこれまで以上の財源の確保が必要となる。</t>
    </r>
    <rPh sb="41" eb="43">
      <t>カンロ</t>
    </rPh>
    <rPh sb="55" eb="56">
      <t>マツ</t>
    </rPh>
    <rPh sb="105" eb="107">
      <t>ジョウキョウ</t>
    </rPh>
    <rPh sb="112" eb="115">
      <t>ロウキュウカ</t>
    </rPh>
    <rPh sb="117" eb="118">
      <t>カン</t>
    </rPh>
    <rPh sb="118" eb="119">
      <t>ロ</t>
    </rPh>
    <rPh sb="119" eb="120">
      <t>トウ</t>
    </rPh>
    <rPh sb="121" eb="122">
      <t>カン</t>
    </rPh>
    <rPh sb="122" eb="124">
      <t>コウセイ</t>
    </rPh>
    <rPh sb="125" eb="127">
      <t>フセツ</t>
    </rPh>
    <rPh sb="127" eb="128">
      <t>ガ</t>
    </rPh>
    <rPh sb="135" eb="137">
      <t>ヘイセイ</t>
    </rPh>
    <rPh sb="139" eb="140">
      <t>ネン</t>
    </rPh>
    <rPh sb="140" eb="141">
      <t>ド</t>
    </rPh>
    <rPh sb="144" eb="146">
      <t>カンキョ</t>
    </rPh>
    <rPh sb="146" eb="148">
      <t>カイゼン</t>
    </rPh>
    <rPh sb="148" eb="149">
      <t>リツ</t>
    </rPh>
    <rPh sb="152" eb="154">
      <t>コウジ</t>
    </rPh>
    <rPh sb="155" eb="157">
      <t>シンチョク</t>
    </rPh>
    <rPh sb="158" eb="159">
      <t>オク</t>
    </rPh>
    <rPh sb="160" eb="161">
      <t>トウ</t>
    </rPh>
    <rPh sb="172" eb="174">
      <t>シタマワ</t>
    </rPh>
    <rPh sb="176" eb="178">
      <t>ゼンコク</t>
    </rPh>
    <rPh sb="178" eb="180">
      <t>ヘイキン</t>
    </rPh>
    <rPh sb="183" eb="184">
      <t>オナ</t>
    </rPh>
    <rPh sb="185" eb="187">
      <t>ケッカ</t>
    </rPh>
    <rPh sb="194" eb="196">
      <t>コンゴ</t>
    </rPh>
    <rPh sb="197" eb="199">
      <t>カイチク</t>
    </rPh>
    <rPh sb="199" eb="201">
      <t>コウシン</t>
    </rPh>
    <rPh sb="209" eb="210">
      <t>ハカ</t>
    </rPh>
    <rPh sb="215" eb="217">
      <t>ホンシ</t>
    </rPh>
    <phoneticPr fontId="16"/>
  </si>
  <si>
    <t>○管渠老朽化率が他都市よりも高い水準にあり，また，管渠改善率は低い水準となっており，効率的な改築更新により更新を進める必要がある。
○今後も節水型社会の定着や人口減少等により水需要の減少が見込まれるほか，昭和50年代～平成初期に布設した大量の管路が順次更新時期を迎えるなど厳しい経営環境が続くことが見込まれる。
○これらを踏まえ，平成30年度からの新たなビジョン・プランに基づき，長期的な視点に立った取組を着実に進めながら，計画的な改築更新を進めていく必要がある。財政計画に基づき，業務執行体制の効率化等を進め，将来的に増加する更新需要に備えた利益（積立金）を確保する。</t>
    <rPh sb="1" eb="3">
      <t>カンキョ</t>
    </rPh>
    <rPh sb="3" eb="6">
      <t>ロウキュウカ</t>
    </rPh>
    <rPh sb="6" eb="7">
      <t>リツ</t>
    </rPh>
    <rPh sb="8" eb="11">
      <t>タトシ</t>
    </rPh>
    <rPh sb="14" eb="15">
      <t>タカ</t>
    </rPh>
    <rPh sb="16" eb="18">
      <t>スイジュン</t>
    </rPh>
    <rPh sb="25" eb="27">
      <t>カンキョ</t>
    </rPh>
    <rPh sb="27" eb="29">
      <t>カイゼン</t>
    </rPh>
    <rPh sb="29" eb="30">
      <t>リツ</t>
    </rPh>
    <rPh sb="31" eb="32">
      <t>ヒク</t>
    </rPh>
    <rPh sb="33" eb="35">
      <t>スイジュン</t>
    </rPh>
    <rPh sb="42" eb="45">
      <t>コウリツテキ</t>
    </rPh>
    <rPh sb="46" eb="48">
      <t>カイチク</t>
    </rPh>
    <rPh sb="48" eb="50">
      <t>コウシン</t>
    </rPh>
    <rPh sb="53" eb="55">
      <t>コウシン</t>
    </rPh>
    <rPh sb="56" eb="57">
      <t>スス</t>
    </rPh>
    <rPh sb="59" eb="61">
      <t>ヒツヨウ</t>
    </rPh>
    <rPh sb="110" eb="112">
      <t>ヘイセイ</t>
    </rPh>
    <rPh sb="112" eb="114">
      <t>ショキ</t>
    </rPh>
    <rPh sb="122" eb="124">
      <t>カンロ</t>
    </rPh>
    <rPh sb="239" eb="240">
      <t>モト</t>
    </rPh>
    <rPh sb="258" eb="261">
      <t>ショウライテキ</t>
    </rPh>
    <rPh sb="262" eb="264">
      <t>ゾウカ</t>
    </rPh>
    <rPh sb="266" eb="268">
      <t>コウシン</t>
    </rPh>
    <rPh sb="268" eb="270">
      <t>ジュヨウ</t>
    </rPh>
    <rPh sb="271" eb="272">
      <t>ソナ</t>
    </rPh>
    <rPh sb="274" eb="276">
      <t>リエキ</t>
    </rPh>
    <rPh sb="277" eb="280">
      <t>ツミタテキン</t>
    </rPh>
    <rPh sb="282" eb="284">
      <t>カクホ</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</si>
</sst>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b/>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0.33</c:v>
                </c:pt>
                <c:pt idx="1">
                  <c:v>0.44</c:v>
                </c:pt>
                <c:pt idx="2">
                  <c:v>0.27</c:v>
                </c:pt>
                <c:pt idx="3">
                  <c:v>0.47</c:v>
                </c:pt>
                <c:pt idx="4">
                  <c:v>0.24</c:v>
                </c:pt>
              </c:numCache>
            </c:numRef>
          </c:val>
          <c:extLst xmlns:c16r2="http://schemas.microsoft.com/office/drawing/2015/06/chart">
            <c:ext xmlns:c16="http://schemas.microsoft.com/office/drawing/2014/chart" uri="{C3380CC4-5D6E-409C-BE32-E72D297353CC}">
              <c16:uniqueId val="{00000000-E4C6-43A7-BDA8-9E88F18E7973}"/>
            </c:ext>
          </c:extLst>
        </c:ser>
        <c:dLbls>
          <c:showLegendKey val="0"/>
          <c:showVal val="0"/>
          <c:showCatName val="0"/>
          <c:showSerName val="0"/>
          <c:showPercent val="0"/>
          <c:showBubbleSize val="0"/>
        </c:dLbls>
        <c:gapWidth val="150"/>
        <c:axId val="101219328"/>
        <c:axId val="10122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0.37</c:v>
                </c:pt>
                <c:pt idx="1">
                  <c:v>0.38</c:v>
                </c:pt>
                <c:pt idx="2">
                  <c:v>0.35</c:v>
                </c:pt>
                <c:pt idx="3">
                  <c:v>0.39</c:v>
                </c:pt>
                <c:pt idx="4">
                  <c:v>0.43</c:v>
                </c:pt>
              </c:numCache>
            </c:numRef>
          </c:val>
          <c:smooth val="0"/>
          <c:extLst xmlns:c16r2="http://schemas.microsoft.com/office/drawing/2015/06/chart">
            <c:ext xmlns:c16="http://schemas.microsoft.com/office/drawing/2014/chart" uri="{C3380CC4-5D6E-409C-BE32-E72D297353CC}">
              <c16:uniqueId val="{00000001-E4C6-43A7-BDA8-9E88F18E7973}"/>
            </c:ext>
          </c:extLst>
        </c:ser>
        <c:dLbls>
          <c:showLegendKey val="0"/>
          <c:showVal val="0"/>
          <c:showCatName val="0"/>
          <c:showSerName val="0"/>
          <c:showPercent val="0"/>
          <c:showBubbleSize val="0"/>
        </c:dLbls>
        <c:marker val="1"/>
        <c:smooth val="0"/>
        <c:axId val="101219328"/>
        <c:axId val="101225600"/>
      </c:lineChart>
      <c:dateAx>
        <c:axId val="101219328"/>
        <c:scaling>
          <c:orientation val="minMax"/>
        </c:scaling>
        <c:delete val="1"/>
        <c:axPos val="b"/>
        <c:numFmt formatCode="ge" sourceLinked="1"/>
        <c:majorTickMark val="none"/>
        <c:minorTickMark val="none"/>
        <c:tickLblPos val="none"/>
        <c:crossAx val="101225600"/>
        <c:crosses val="autoZero"/>
        <c:auto val="1"/>
        <c:lblOffset val="100"/>
        <c:baseTimeUnit val="years"/>
      </c:dateAx>
      <c:valAx>
        <c:axId val="10122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1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60.36</c:v>
                </c:pt>
                <c:pt idx="1">
                  <c:v>60.29</c:v>
                </c:pt>
                <c:pt idx="2">
                  <c:v>59.79</c:v>
                </c:pt>
                <c:pt idx="3">
                  <c:v>59.14</c:v>
                </c:pt>
                <c:pt idx="4">
                  <c:v>59.58</c:v>
                </c:pt>
              </c:numCache>
            </c:numRef>
          </c:val>
          <c:extLst xmlns:c16r2="http://schemas.microsoft.com/office/drawing/2015/06/chart">
            <c:ext xmlns:c16="http://schemas.microsoft.com/office/drawing/2014/chart" uri="{C3380CC4-5D6E-409C-BE32-E72D297353CC}">
              <c16:uniqueId val="{00000000-CA6A-4A2C-9415-B7D5C6B67DBA}"/>
            </c:ext>
          </c:extLst>
        </c:ser>
        <c:dLbls>
          <c:showLegendKey val="0"/>
          <c:showVal val="0"/>
          <c:showCatName val="0"/>
          <c:showSerName val="0"/>
          <c:showPercent val="0"/>
          <c:showBubbleSize val="0"/>
        </c:dLbls>
        <c:gapWidth val="150"/>
        <c:axId val="103017088"/>
        <c:axId val="10302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59.8</c:v>
                </c:pt>
                <c:pt idx="1">
                  <c:v>59.58</c:v>
                </c:pt>
                <c:pt idx="2">
                  <c:v>58.79</c:v>
                </c:pt>
                <c:pt idx="3">
                  <c:v>59.16</c:v>
                </c:pt>
                <c:pt idx="4">
                  <c:v>59.44</c:v>
                </c:pt>
              </c:numCache>
            </c:numRef>
          </c:val>
          <c:smooth val="0"/>
          <c:extLst xmlns:c16r2="http://schemas.microsoft.com/office/drawing/2015/06/chart">
            <c:ext xmlns:c16="http://schemas.microsoft.com/office/drawing/2014/chart" uri="{C3380CC4-5D6E-409C-BE32-E72D297353CC}">
              <c16:uniqueId val="{00000001-CA6A-4A2C-9415-B7D5C6B67DBA}"/>
            </c:ext>
          </c:extLst>
        </c:ser>
        <c:dLbls>
          <c:showLegendKey val="0"/>
          <c:showVal val="0"/>
          <c:showCatName val="0"/>
          <c:showSerName val="0"/>
          <c:showPercent val="0"/>
          <c:showBubbleSize val="0"/>
        </c:dLbls>
        <c:marker val="1"/>
        <c:smooth val="0"/>
        <c:axId val="103017088"/>
        <c:axId val="103027456"/>
      </c:lineChart>
      <c:dateAx>
        <c:axId val="103017088"/>
        <c:scaling>
          <c:orientation val="minMax"/>
        </c:scaling>
        <c:delete val="1"/>
        <c:axPos val="b"/>
        <c:numFmt formatCode="ge" sourceLinked="1"/>
        <c:majorTickMark val="none"/>
        <c:minorTickMark val="none"/>
        <c:tickLblPos val="none"/>
        <c:crossAx val="103027456"/>
        <c:crosses val="autoZero"/>
        <c:auto val="1"/>
        <c:lblOffset val="100"/>
        <c:baseTimeUnit val="years"/>
      </c:dateAx>
      <c:valAx>
        <c:axId val="10302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1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98.95</c:v>
                </c:pt>
                <c:pt idx="1">
                  <c:v>99.05</c:v>
                </c:pt>
                <c:pt idx="2">
                  <c:v>99.1</c:v>
                </c:pt>
                <c:pt idx="3">
                  <c:v>99.21</c:v>
                </c:pt>
                <c:pt idx="4">
                  <c:v>99.24</c:v>
                </c:pt>
              </c:numCache>
            </c:numRef>
          </c:val>
          <c:extLst xmlns:c16r2="http://schemas.microsoft.com/office/drawing/2015/06/chart">
            <c:ext xmlns:c16="http://schemas.microsoft.com/office/drawing/2014/chart" uri="{C3380CC4-5D6E-409C-BE32-E72D297353CC}">
              <c16:uniqueId val="{00000000-459C-401A-913F-4D336072628D}"/>
            </c:ext>
          </c:extLst>
        </c:ser>
        <c:dLbls>
          <c:showLegendKey val="0"/>
          <c:showVal val="0"/>
          <c:showCatName val="0"/>
          <c:showSerName val="0"/>
          <c:showPercent val="0"/>
          <c:showBubbleSize val="0"/>
        </c:dLbls>
        <c:gapWidth val="150"/>
        <c:axId val="103070720"/>
        <c:axId val="10307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98.64</c:v>
                </c:pt>
                <c:pt idx="1">
                  <c:v>98.71</c:v>
                </c:pt>
                <c:pt idx="2">
                  <c:v>98.76</c:v>
                </c:pt>
                <c:pt idx="3">
                  <c:v>98.86</c:v>
                </c:pt>
                <c:pt idx="4">
                  <c:v>98.9</c:v>
                </c:pt>
              </c:numCache>
            </c:numRef>
          </c:val>
          <c:smooth val="0"/>
          <c:extLst xmlns:c16r2="http://schemas.microsoft.com/office/drawing/2015/06/chart">
            <c:ext xmlns:c16="http://schemas.microsoft.com/office/drawing/2014/chart" uri="{C3380CC4-5D6E-409C-BE32-E72D297353CC}">
              <c16:uniqueId val="{00000001-459C-401A-913F-4D336072628D}"/>
            </c:ext>
          </c:extLst>
        </c:ser>
        <c:dLbls>
          <c:showLegendKey val="0"/>
          <c:showVal val="0"/>
          <c:showCatName val="0"/>
          <c:showSerName val="0"/>
          <c:showPercent val="0"/>
          <c:showBubbleSize val="0"/>
        </c:dLbls>
        <c:marker val="1"/>
        <c:smooth val="0"/>
        <c:axId val="103070720"/>
        <c:axId val="103072896"/>
      </c:lineChart>
      <c:dateAx>
        <c:axId val="103070720"/>
        <c:scaling>
          <c:orientation val="minMax"/>
        </c:scaling>
        <c:delete val="1"/>
        <c:axPos val="b"/>
        <c:numFmt formatCode="ge" sourceLinked="1"/>
        <c:majorTickMark val="none"/>
        <c:minorTickMark val="none"/>
        <c:tickLblPos val="none"/>
        <c:crossAx val="103072896"/>
        <c:crosses val="autoZero"/>
        <c:auto val="1"/>
        <c:lblOffset val="100"/>
        <c:baseTimeUnit val="years"/>
      </c:dateAx>
      <c:valAx>
        <c:axId val="10307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7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110.07</c:v>
                </c:pt>
                <c:pt idx="1">
                  <c:v>110.02</c:v>
                </c:pt>
                <c:pt idx="2">
                  <c:v>110.2</c:v>
                </c:pt>
                <c:pt idx="3">
                  <c:v>110.82</c:v>
                </c:pt>
                <c:pt idx="4">
                  <c:v>110.27</c:v>
                </c:pt>
              </c:numCache>
            </c:numRef>
          </c:val>
          <c:extLst xmlns:c16r2="http://schemas.microsoft.com/office/drawing/2015/06/chart">
            <c:ext xmlns:c16="http://schemas.microsoft.com/office/drawing/2014/chart" uri="{C3380CC4-5D6E-409C-BE32-E72D297353CC}">
              <c16:uniqueId val="{00000000-2003-4557-8AB7-779534A5035F}"/>
            </c:ext>
          </c:extLst>
        </c:ser>
        <c:dLbls>
          <c:showLegendKey val="0"/>
          <c:showVal val="0"/>
          <c:showCatName val="0"/>
          <c:showSerName val="0"/>
          <c:showPercent val="0"/>
          <c:showBubbleSize val="0"/>
        </c:dLbls>
        <c:gapWidth val="150"/>
        <c:axId val="102673792"/>
        <c:axId val="10268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106.98</c:v>
                </c:pt>
                <c:pt idx="1">
                  <c:v>108.24</c:v>
                </c:pt>
                <c:pt idx="2">
                  <c:v>108.59</c:v>
                </c:pt>
                <c:pt idx="3">
                  <c:v>109.1</c:v>
                </c:pt>
                <c:pt idx="4">
                  <c:v>109.39</c:v>
                </c:pt>
              </c:numCache>
            </c:numRef>
          </c:val>
          <c:smooth val="0"/>
          <c:extLst xmlns:c16r2="http://schemas.microsoft.com/office/drawing/2015/06/chart">
            <c:ext xmlns:c16="http://schemas.microsoft.com/office/drawing/2014/chart" uri="{C3380CC4-5D6E-409C-BE32-E72D297353CC}">
              <c16:uniqueId val="{00000001-2003-4557-8AB7-779534A5035F}"/>
            </c:ext>
          </c:extLst>
        </c:ser>
        <c:dLbls>
          <c:showLegendKey val="0"/>
          <c:showVal val="0"/>
          <c:showCatName val="0"/>
          <c:showSerName val="0"/>
          <c:showPercent val="0"/>
          <c:showBubbleSize val="0"/>
        </c:dLbls>
        <c:marker val="1"/>
        <c:smooth val="0"/>
        <c:axId val="102673792"/>
        <c:axId val="102688256"/>
      </c:lineChart>
      <c:dateAx>
        <c:axId val="102673792"/>
        <c:scaling>
          <c:orientation val="minMax"/>
        </c:scaling>
        <c:delete val="1"/>
        <c:axPos val="b"/>
        <c:numFmt formatCode="ge" sourceLinked="1"/>
        <c:majorTickMark val="none"/>
        <c:minorTickMark val="none"/>
        <c:tickLblPos val="none"/>
        <c:crossAx val="102688256"/>
        <c:crosses val="autoZero"/>
        <c:auto val="1"/>
        <c:lblOffset val="100"/>
        <c:baseTimeUnit val="years"/>
      </c:dateAx>
      <c:valAx>
        <c:axId val="10268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7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34.58</c:v>
                </c:pt>
                <c:pt idx="1">
                  <c:v>47.44</c:v>
                </c:pt>
                <c:pt idx="2">
                  <c:v>48.56</c:v>
                </c:pt>
                <c:pt idx="3">
                  <c:v>49.9</c:v>
                </c:pt>
                <c:pt idx="4">
                  <c:v>51.2</c:v>
                </c:pt>
              </c:numCache>
            </c:numRef>
          </c:val>
          <c:extLst xmlns:c16r2="http://schemas.microsoft.com/office/drawing/2015/06/chart">
            <c:ext xmlns:c16="http://schemas.microsoft.com/office/drawing/2014/chart" uri="{C3380CC4-5D6E-409C-BE32-E72D297353CC}">
              <c16:uniqueId val="{00000000-57BB-4BEE-9C78-715E91662B21}"/>
            </c:ext>
          </c:extLst>
        </c:ser>
        <c:dLbls>
          <c:showLegendKey val="0"/>
          <c:showVal val="0"/>
          <c:showCatName val="0"/>
          <c:showSerName val="0"/>
          <c:showPercent val="0"/>
          <c:showBubbleSize val="0"/>
        </c:dLbls>
        <c:gapWidth val="150"/>
        <c:axId val="36560896"/>
        <c:axId val="3656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31.06</c:v>
                </c:pt>
                <c:pt idx="1">
                  <c:v>42</c:v>
                </c:pt>
                <c:pt idx="2">
                  <c:v>43.2</c:v>
                </c:pt>
                <c:pt idx="3">
                  <c:v>44.55</c:v>
                </c:pt>
                <c:pt idx="4">
                  <c:v>45.79</c:v>
                </c:pt>
              </c:numCache>
            </c:numRef>
          </c:val>
          <c:smooth val="0"/>
          <c:extLst xmlns:c16r2="http://schemas.microsoft.com/office/drawing/2015/06/chart">
            <c:ext xmlns:c16="http://schemas.microsoft.com/office/drawing/2014/chart" uri="{C3380CC4-5D6E-409C-BE32-E72D297353CC}">
              <c16:uniqueId val="{00000001-57BB-4BEE-9C78-715E91662B21}"/>
            </c:ext>
          </c:extLst>
        </c:ser>
        <c:dLbls>
          <c:showLegendKey val="0"/>
          <c:showVal val="0"/>
          <c:showCatName val="0"/>
          <c:showSerName val="0"/>
          <c:showPercent val="0"/>
          <c:showBubbleSize val="0"/>
        </c:dLbls>
        <c:marker val="1"/>
        <c:smooth val="0"/>
        <c:axId val="36560896"/>
        <c:axId val="36562816"/>
      </c:lineChart>
      <c:dateAx>
        <c:axId val="36560896"/>
        <c:scaling>
          <c:orientation val="minMax"/>
        </c:scaling>
        <c:delete val="1"/>
        <c:axPos val="b"/>
        <c:numFmt formatCode="ge" sourceLinked="1"/>
        <c:majorTickMark val="none"/>
        <c:minorTickMark val="none"/>
        <c:tickLblPos val="none"/>
        <c:crossAx val="36562816"/>
        <c:crosses val="autoZero"/>
        <c:auto val="1"/>
        <c:lblOffset val="100"/>
        <c:baseTimeUnit val="years"/>
      </c:dateAx>
      <c:valAx>
        <c:axId val="3656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6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8.69</c:v>
                </c:pt>
                <c:pt idx="1">
                  <c:v>10.35</c:v>
                </c:pt>
                <c:pt idx="2">
                  <c:v>12.53</c:v>
                </c:pt>
                <c:pt idx="3">
                  <c:v>14.6</c:v>
                </c:pt>
                <c:pt idx="4">
                  <c:v>15.52</c:v>
                </c:pt>
              </c:numCache>
            </c:numRef>
          </c:val>
          <c:extLst xmlns:c16r2="http://schemas.microsoft.com/office/drawing/2015/06/chart">
            <c:ext xmlns:c16="http://schemas.microsoft.com/office/drawing/2014/chart" uri="{C3380CC4-5D6E-409C-BE32-E72D297353CC}">
              <c16:uniqueId val="{00000000-FDA9-4EFE-8A68-0FBD66B388EF}"/>
            </c:ext>
          </c:extLst>
        </c:ser>
        <c:dLbls>
          <c:showLegendKey val="0"/>
          <c:showVal val="0"/>
          <c:showCatName val="0"/>
          <c:showSerName val="0"/>
          <c:showPercent val="0"/>
          <c:showBubbleSize val="0"/>
        </c:dLbls>
        <c:gapWidth val="150"/>
        <c:axId val="102778752"/>
        <c:axId val="102797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6.43</c:v>
                </c:pt>
                <c:pt idx="1">
                  <c:v>6.95</c:v>
                </c:pt>
                <c:pt idx="2">
                  <c:v>7.39</c:v>
                </c:pt>
                <c:pt idx="3">
                  <c:v>8.25</c:v>
                </c:pt>
                <c:pt idx="4">
                  <c:v>9</c:v>
                </c:pt>
              </c:numCache>
            </c:numRef>
          </c:val>
          <c:smooth val="0"/>
          <c:extLst xmlns:c16r2="http://schemas.microsoft.com/office/drawing/2015/06/chart">
            <c:ext xmlns:c16="http://schemas.microsoft.com/office/drawing/2014/chart" uri="{C3380CC4-5D6E-409C-BE32-E72D297353CC}">
              <c16:uniqueId val="{00000001-FDA9-4EFE-8A68-0FBD66B388EF}"/>
            </c:ext>
          </c:extLst>
        </c:ser>
        <c:dLbls>
          <c:showLegendKey val="0"/>
          <c:showVal val="0"/>
          <c:showCatName val="0"/>
          <c:showSerName val="0"/>
          <c:showPercent val="0"/>
          <c:showBubbleSize val="0"/>
        </c:dLbls>
        <c:marker val="1"/>
        <c:smooth val="0"/>
        <c:axId val="102778752"/>
        <c:axId val="102797312"/>
      </c:lineChart>
      <c:dateAx>
        <c:axId val="102778752"/>
        <c:scaling>
          <c:orientation val="minMax"/>
        </c:scaling>
        <c:delete val="1"/>
        <c:axPos val="b"/>
        <c:numFmt formatCode="ge" sourceLinked="1"/>
        <c:majorTickMark val="none"/>
        <c:minorTickMark val="none"/>
        <c:tickLblPos val="none"/>
        <c:crossAx val="102797312"/>
        <c:crosses val="autoZero"/>
        <c:auto val="1"/>
        <c:lblOffset val="100"/>
        <c:baseTimeUnit val="years"/>
      </c:dateAx>
      <c:valAx>
        <c:axId val="10279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7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653-43D1-A577-683BBE2ED0B3}"/>
            </c:ext>
          </c:extLst>
        </c:ser>
        <c:dLbls>
          <c:showLegendKey val="0"/>
          <c:showVal val="0"/>
          <c:showCatName val="0"/>
          <c:showSerName val="0"/>
          <c:showPercent val="0"/>
          <c:showBubbleSize val="0"/>
        </c:dLbls>
        <c:gapWidth val="150"/>
        <c:axId val="102816768"/>
        <c:axId val="10283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4.09</c:v>
                </c:pt>
                <c:pt idx="1">
                  <c:v>0.61</c:v>
                </c:pt>
                <c:pt idx="2">
                  <c:v>0.54</c:v>
                </c:pt>
                <c:pt idx="3">
                  <c:v>0.36</c:v>
                </c:pt>
                <c:pt idx="4">
                  <c:v>0.22</c:v>
                </c:pt>
              </c:numCache>
            </c:numRef>
          </c:val>
          <c:smooth val="0"/>
          <c:extLst xmlns:c16r2="http://schemas.microsoft.com/office/drawing/2015/06/chart">
            <c:ext xmlns:c16="http://schemas.microsoft.com/office/drawing/2014/chart" uri="{C3380CC4-5D6E-409C-BE32-E72D297353CC}">
              <c16:uniqueId val="{00000001-D653-43D1-A577-683BBE2ED0B3}"/>
            </c:ext>
          </c:extLst>
        </c:ser>
        <c:dLbls>
          <c:showLegendKey val="0"/>
          <c:showVal val="0"/>
          <c:showCatName val="0"/>
          <c:showSerName val="0"/>
          <c:showPercent val="0"/>
          <c:showBubbleSize val="0"/>
        </c:dLbls>
        <c:marker val="1"/>
        <c:smooth val="0"/>
        <c:axId val="102816768"/>
        <c:axId val="102831232"/>
      </c:lineChart>
      <c:dateAx>
        <c:axId val="102816768"/>
        <c:scaling>
          <c:orientation val="minMax"/>
        </c:scaling>
        <c:delete val="1"/>
        <c:axPos val="b"/>
        <c:numFmt formatCode="ge" sourceLinked="1"/>
        <c:majorTickMark val="none"/>
        <c:minorTickMark val="none"/>
        <c:tickLblPos val="none"/>
        <c:crossAx val="102831232"/>
        <c:crosses val="autoZero"/>
        <c:auto val="1"/>
        <c:lblOffset val="100"/>
        <c:baseTimeUnit val="years"/>
      </c:dateAx>
      <c:valAx>
        <c:axId val="10283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1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369.15</c:v>
                </c:pt>
                <c:pt idx="1">
                  <c:v>75.8</c:v>
                </c:pt>
                <c:pt idx="2">
                  <c:v>78.09</c:v>
                </c:pt>
                <c:pt idx="3">
                  <c:v>73.59</c:v>
                </c:pt>
                <c:pt idx="4">
                  <c:v>51.53</c:v>
                </c:pt>
              </c:numCache>
            </c:numRef>
          </c:val>
          <c:extLst xmlns:c16r2="http://schemas.microsoft.com/office/drawing/2015/06/chart">
            <c:ext xmlns:c16="http://schemas.microsoft.com/office/drawing/2014/chart" uri="{C3380CC4-5D6E-409C-BE32-E72D297353CC}">
              <c16:uniqueId val="{00000000-0527-4A45-958B-71523153F652}"/>
            </c:ext>
          </c:extLst>
        </c:ser>
        <c:dLbls>
          <c:showLegendKey val="0"/>
          <c:showVal val="0"/>
          <c:showCatName val="0"/>
          <c:showSerName val="0"/>
          <c:showPercent val="0"/>
          <c:showBubbleSize val="0"/>
        </c:dLbls>
        <c:gapWidth val="150"/>
        <c:axId val="102856576"/>
        <c:axId val="10286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187.05</c:v>
                </c:pt>
                <c:pt idx="1">
                  <c:v>55.68</c:v>
                </c:pt>
                <c:pt idx="2">
                  <c:v>56.18</c:v>
                </c:pt>
                <c:pt idx="3">
                  <c:v>59.45</c:v>
                </c:pt>
                <c:pt idx="4">
                  <c:v>64.94</c:v>
                </c:pt>
              </c:numCache>
            </c:numRef>
          </c:val>
          <c:smooth val="0"/>
          <c:extLst xmlns:c16r2="http://schemas.microsoft.com/office/drawing/2015/06/chart">
            <c:ext xmlns:c16="http://schemas.microsoft.com/office/drawing/2014/chart" uri="{C3380CC4-5D6E-409C-BE32-E72D297353CC}">
              <c16:uniqueId val="{00000001-0527-4A45-958B-71523153F652}"/>
            </c:ext>
          </c:extLst>
        </c:ser>
        <c:dLbls>
          <c:showLegendKey val="0"/>
          <c:showVal val="0"/>
          <c:showCatName val="0"/>
          <c:showSerName val="0"/>
          <c:showPercent val="0"/>
          <c:showBubbleSize val="0"/>
        </c:dLbls>
        <c:marker val="1"/>
        <c:smooth val="0"/>
        <c:axId val="102856576"/>
        <c:axId val="102866944"/>
      </c:lineChart>
      <c:dateAx>
        <c:axId val="102856576"/>
        <c:scaling>
          <c:orientation val="minMax"/>
        </c:scaling>
        <c:delete val="1"/>
        <c:axPos val="b"/>
        <c:numFmt formatCode="ge" sourceLinked="1"/>
        <c:majorTickMark val="none"/>
        <c:minorTickMark val="none"/>
        <c:tickLblPos val="none"/>
        <c:crossAx val="102866944"/>
        <c:crosses val="autoZero"/>
        <c:auto val="1"/>
        <c:lblOffset val="100"/>
        <c:baseTimeUnit val="years"/>
      </c:dateAx>
      <c:valAx>
        <c:axId val="10286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5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609.1</c:v>
                </c:pt>
                <c:pt idx="1">
                  <c:v>606.83000000000004</c:v>
                </c:pt>
                <c:pt idx="2">
                  <c:v>539.30999999999995</c:v>
                </c:pt>
                <c:pt idx="3">
                  <c:v>519.85</c:v>
                </c:pt>
                <c:pt idx="4">
                  <c:v>501.75</c:v>
                </c:pt>
              </c:numCache>
            </c:numRef>
          </c:val>
          <c:extLst xmlns:c16r2="http://schemas.microsoft.com/office/drawing/2015/06/chart">
            <c:ext xmlns:c16="http://schemas.microsoft.com/office/drawing/2014/chart" uri="{C3380CC4-5D6E-409C-BE32-E72D297353CC}">
              <c16:uniqueId val="{00000000-2A5D-49E6-BFE6-30CA3CC4714A}"/>
            </c:ext>
          </c:extLst>
        </c:ser>
        <c:dLbls>
          <c:showLegendKey val="0"/>
          <c:showVal val="0"/>
          <c:showCatName val="0"/>
          <c:showSerName val="0"/>
          <c:showPercent val="0"/>
          <c:showBubbleSize val="0"/>
        </c:dLbls>
        <c:gapWidth val="150"/>
        <c:axId val="103176448"/>
        <c:axId val="10317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644.47</c:v>
                </c:pt>
                <c:pt idx="1">
                  <c:v>627.59</c:v>
                </c:pt>
                <c:pt idx="2">
                  <c:v>594.09</c:v>
                </c:pt>
                <c:pt idx="3">
                  <c:v>576.02</c:v>
                </c:pt>
                <c:pt idx="4">
                  <c:v>549.48</c:v>
                </c:pt>
              </c:numCache>
            </c:numRef>
          </c:val>
          <c:smooth val="0"/>
          <c:extLst xmlns:c16r2="http://schemas.microsoft.com/office/drawing/2015/06/chart">
            <c:ext xmlns:c16="http://schemas.microsoft.com/office/drawing/2014/chart" uri="{C3380CC4-5D6E-409C-BE32-E72D297353CC}">
              <c16:uniqueId val="{00000001-2A5D-49E6-BFE6-30CA3CC4714A}"/>
            </c:ext>
          </c:extLst>
        </c:ser>
        <c:dLbls>
          <c:showLegendKey val="0"/>
          <c:showVal val="0"/>
          <c:showCatName val="0"/>
          <c:showSerName val="0"/>
          <c:showPercent val="0"/>
          <c:showBubbleSize val="0"/>
        </c:dLbls>
        <c:marker val="1"/>
        <c:smooth val="0"/>
        <c:axId val="103176448"/>
        <c:axId val="103178624"/>
      </c:lineChart>
      <c:dateAx>
        <c:axId val="103176448"/>
        <c:scaling>
          <c:orientation val="minMax"/>
        </c:scaling>
        <c:delete val="1"/>
        <c:axPos val="b"/>
        <c:numFmt formatCode="ge" sourceLinked="1"/>
        <c:majorTickMark val="none"/>
        <c:minorTickMark val="none"/>
        <c:tickLblPos val="none"/>
        <c:crossAx val="103178624"/>
        <c:crosses val="autoZero"/>
        <c:auto val="1"/>
        <c:lblOffset val="100"/>
        <c:baseTimeUnit val="years"/>
      </c:dateAx>
      <c:valAx>
        <c:axId val="10317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7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118.13</c:v>
                </c:pt>
                <c:pt idx="1">
                  <c:v>118.98</c:v>
                </c:pt>
                <c:pt idx="2">
                  <c:v>119.12</c:v>
                </c:pt>
                <c:pt idx="3">
                  <c:v>120.81</c:v>
                </c:pt>
                <c:pt idx="4">
                  <c:v>119.18</c:v>
                </c:pt>
              </c:numCache>
            </c:numRef>
          </c:val>
          <c:extLst xmlns:c16r2="http://schemas.microsoft.com/office/drawing/2015/06/chart">
            <c:ext xmlns:c16="http://schemas.microsoft.com/office/drawing/2014/chart" uri="{C3380CC4-5D6E-409C-BE32-E72D297353CC}">
              <c16:uniqueId val="{00000000-8229-445B-86A8-B270961234A1}"/>
            </c:ext>
          </c:extLst>
        </c:ser>
        <c:dLbls>
          <c:showLegendKey val="0"/>
          <c:showVal val="0"/>
          <c:showCatName val="0"/>
          <c:showSerName val="0"/>
          <c:showPercent val="0"/>
          <c:showBubbleSize val="0"/>
        </c:dLbls>
        <c:gapWidth val="150"/>
        <c:axId val="103201024"/>
        <c:axId val="10321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109.25</c:v>
                </c:pt>
                <c:pt idx="1">
                  <c:v>113.93</c:v>
                </c:pt>
                <c:pt idx="2">
                  <c:v>114.03</c:v>
                </c:pt>
                <c:pt idx="3">
                  <c:v>113.34</c:v>
                </c:pt>
                <c:pt idx="4">
                  <c:v>113.83</c:v>
                </c:pt>
              </c:numCache>
            </c:numRef>
          </c:val>
          <c:smooth val="0"/>
          <c:extLst xmlns:c16r2="http://schemas.microsoft.com/office/drawing/2015/06/chart">
            <c:ext xmlns:c16="http://schemas.microsoft.com/office/drawing/2014/chart" uri="{C3380CC4-5D6E-409C-BE32-E72D297353CC}">
              <c16:uniqueId val="{00000001-8229-445B-86A8-B270961234A1}"/>
            </c:ext>
          </c:extLst>
        </c:ser>
        <c:dLbls>
          <c:showLegendKey val="0"/>
          <c:showVal val="0"/>
          <c:showCatName val="0"/>
          <c:showSerName val="0"/>
          <c:showPercent val="0"/>
          <c:showBubbleSize val="0"/>
        </c:dLbls>
        <c:marker val="1"/>
        <c:smooth val="0"/>
        <c:axId val="103201024"/>
        <c:axId val="103211392"/>
      </c:lineChart>
      <c:dateAx>
        <c:axId val="103201024"/>
        <c:scaling>
          <c:orientation val="minMax"/>
        </c:scaling>
        <c:delete val="1"/>
        <c:axPos val="b"/>
        <c:numFmt formatCode="ge" sourceLinked="1"/>
        <c:majorTickMark val="none"/>
        <c:minorTickMark val="none"/>
        <c:tickLblPos val="none"/>
        <c:crossAx val="103211392"/>
        <c:crosses val="autoZero"/>
        <c:auto val="1"/>
        <c:lblOffset val="100"/>
        <c:baseTimeUnit val="years"/>
      </c:dateAx>
      <c:valAx>
        <c:axId val="10321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0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105.16</c:v>
                </c:pt>
                <c:pt idx="1">
                  <c:v>102.58</c:v>
                </c:pt>
                <c:pt idx="2">
                  <c:v>102.68</c:v>
                </c:pt>
                <c:pt idx="3">
                  <c:v>101.33</c:v>
                </c:pt>
                <c:pt idx="4">
                  <c:v>102.47</c:v>
                </c:pt>
              </c:numCache>
            </c:numRef>
          </c:val>
          <c:extLst xmlns:c16r2="http://schemas.microsoft.com/office/drawing/2015/06/chart">
            <c:ext xmlns:c16="http://schemas.microsoft.com/office/drawing/2014/chart" uri="{C3380CC4-5D6E-409C-BE32-E72D297353CC}">
              <c16:uniqueId val="{00000000-9553-4692-8A26-978DE5B35663}"/>
            </c:ext>
          </c:extLst>
        </c:ser>
        <c:dLbls>
          <c:showLegendKey val="0"/>
          <c:showVal val="0"/>
          <c:showCatName val="0"/>
          <c:showSerName val="0"/>
          <c:showPercent val="0"/>
          <c:showBubbleSize val="0"/>
        </c:dLbls>
        <c:gapWidth val="150"/>
        <c:axId val="102975744"/>
        <c:axId val="10298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121.96</c:v>
                </c:pt>
                <c:pt idx="1">
                  <c:v>116.77</c:v>
                </c:pt>
                <c:pt idx="2">
                  <c:v>116.93</c:v>
                </c:pt>
                <c:pt idx="3">
                  <c:v>117.4</c:v>
                </c:pt>
                <c:pt idx="4">
                  <c:v>116.87</c:v>
                </c:pt>
              </c:numCache>
            </c:numRef>
          </c:val>
          <c:smooth val="0"/>
          <c:extLst xmlns:c16r2="http://schemas.microsoft.com/office/drawing/2015/06/chart">
            <c:ext xmlns:c16="http://schemas.microsoft.com/office/drawing/2014/chart" uri="{C3380CC4-5D6E-409C-BE32-E72D297353CC}">
              <c16:uniqueId val="{00000001-9553-4692-8A26-978DE5B35663}"/>
            </c:ext>
          </c:extLst>
        </c:ser>
        <c:dLbls>
          <c:showLegendKey val="0"/>
          <c:showVal val="0"/>
          <c:showCatName val="0"/>
          <c:showSerName val="0"/>
          <c:showPercent val="0"/>
          <c:showBubbleSize val="0"/>
        </c:dLbls>
        <c:marker val="1"/>
        <c:smooth val="0"/>
        <c:axId val="102975744"/>
        <c:axId val="102982016"/>
      </c:lineChart>
      <c:dateAx>
        <c:axId val="102975744"/>
        <c:scaling>
          <c:orientation val="minMax"/>
        </c:scaling>
        <c:delete val="1"/>
        <c:axPos val="b"/>
        <c:numFmt formatCode="ge" sourceLinked="1"/>
        <c:majorTickMark val="none"/>
        <c:minorTickMark val="none"/>
        <c:tickLblPos val="none"/>
        <c:crossAx val="102982016"/>
        <c:crosses val="autoZero"/>
        <c:auto val="1"/>
        <c:lblOffset val="100"/>
        <c:baseTimeUnit val="years"/>
      </c:dateAx>
      <c:valAx>
        <c:axId val="10298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7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P53" zoomScale="70" zoomScaleNormal="7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京都府　京都市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3"/>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3"/>
      <c r="BK7" s="3"/>
      <c r="BL7" s="4" t="s">
        <v>9</v>
      </c>
      <c r="BM7" s="5"/>
      <c r="BN7" s="5"/>
      <c r="BO7" s="5"/>
      <c r="BP7" s="5"/>
      <c r="BQ7" s="5"/>
      <c r="BR7" s="5"/>
      <c r="BS7" s="5"/>
      <c r="BT7" s="5"/>
      <c r="BU7" s="5"/>
      <c r="BV7" s="5"/>
      <c r="BW7" s="5"/>
      <c r="BX7" s="5"/>
      <c r="BY7" s="6"/>
    </row>
    <row r="8" spans="1:78" ht="18.75" customHeight="1">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政令市等</v>
      </c>
      <c r="X8" s="78"/>
      <c r="Y8" s="78"/>
      <c r="Z8" s="78"/>
      <c r="AA8" s="78"/>
      <c r="AB8" s="78"/>
      <c r="AC8" s="78"/>
      <c r="AD8" s="79" t="str">
        <f>データ!$M$6</f>
        <v>自治体職員</v>
      </c>
      <c r="AE8" s="79"/>
      <c r="AF8" s="79"/>
      <c r="AG8" s="79"/>
      <c r="AH8" s="79"/>
      <c r="AI8" s="79"/>
      <c r="AJ8" s="79"/>
      <c r="AK8" s="3"/>
      <c r="AL8" s="73">
        <f>データ!S6</f>
        <v>1415775</v>
      </c>
      <c r="AM8" s="73"/>
      <c r="AN8" s="73"/>
      <c r="AO8" s="73"/>
      <c r="AP8" s="73"/>
      <c r="AQ8" s="73"/>
      <c r="AR8" s="73"/>
      <c r="AS8" s="73"/>
      <c r="AT8" s="72">
        <f>データ!T6</f>
        <v>827.83</v>
      </c>
      <c r="AU8" s="72"/>
      <c r="AV8" s="72"/>
      <c r="AW8" s="72"/>
      <c r="AX8" s="72"/>
      <c r="AY8" s="72"/>
      <c r="AZ8" s="72"/>
      <c r="BA8" s="72"/>
      <c r="BB8" s="72">
        <f>データ!U6</f>
        <v>1710.22</v>
      </c>
      <c r="BC8" s="72"/>
      <c r="BD8" s="72"/>
      <c r="BE8" s="72"/>
      <c r="BF8" s="72"/>
      <c r="BG8" s="72"/>
      <c r="BH8" s="72"/>
      <c r="BI8" s="72"/>
      <c r="BJ8" s="3"/>
      <c r="BK8" s="3"/>
      <c r="BL8" s="76" t="s">
        <v>10</v>
      </c>
      <c r="BM8" s="77"/>
      <c r="BN8" s="7" t="s">
        <v>11</v>
      </c>
      <c r="BO8" s="8"/>
      <c r="BP8" s="8"/>
      <c r="BQ8" s="8"/>
      <c r="BR8" s="8"/>
      <c r="BS8" s="8"/>
      <c r="BT8" s="8"/>
      <c r="BU8" s="8"/>
      <c r="BV8" s="8"/>
      <c r="BW8" s="8"/>
      <c r="BX8" s="8"/>
      <c r="BY8" s="9"/>
    </row>
    <row r="9" spans="1:78" ht="18.75" customHeight="1">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3"/>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3"/>
      <c r="BK9" s="3"/>
      <c r="BL9" s="70" t="s">
        <v>20</v>
      </c>
      <c r="BM9" s="71"/>
      <c r="BN9" s="10" t="s">
        <v>21</v>
      </c>
      <c r="BO9" s="11"/>
      <c r="BP9" s="11"/>
      <c r="BQ9" s="11"/>
      <c r="BR9" s="11"/>
      <c r="BS9" s="11"/>
      <c r="BT9" s="11"/>
      <c r="BU9" s="11"/>
      <c r="BV9" s="11"/>
      <c r="BW9" s="11"/>
      <c r="BX9" s="11"/>
      <c r="BY9" s="12"/>
    </row>
    <row r="10" spans="1:78" ht="18.75" customHeight="1">
      <c r="A10" s="2"/>
      <c r="B10" s="72" t="str">
        <f>データ!N6</f>
        <v>-</v>
      </c>
      <c r="C10" s="72"/>
      <c r="D10" s="72"/>
      <c r="E10" s="72"/>
      <c r="F10" s="72"/>
      <c r="G10" s="72"/>
      <c r="H10" s="72"/>
      <c r="I10" s="72">
        <f>データ!O6</f>
        <v>56.23</v>
      </c>
      <c r="J10" s="72"/>
      <c r="K10" s="72"/>
      <c r="L10" s="72"/>
      <c r="M10" s="72"/>
      <c r="N10" s="72"/>
      <c r="O10" s="72"/>
      <c r="P10" s="72">
        <f>データ!P6</f>
        <v>99.15</v>
      </c>
      <c r="Q10" s="72"/>
      <c r="R10" s="72"/>
      <c r="S10" s="72"/>
      <c r="T10" s="72"/>
      <c r="U10" s="72"/>
      <c r="V10" s="72"/>
      <c r="W10" s="72">
        <f>データ!Q6</f>
        <v>57.76</v>
      </c>
      <c r="X10" s="72"/>
      <c r="Y10" s="72"/>
      <c r="Z10" s="72"/>
      <c r="AA10" s="72"/>
      <c r="AB10" s="72"/>
      <c r="AC10" s="72"/>
      <c r="AD10" s="73">
        <f>データ!R6</f>
        <v>1976</v>
      </c>
      <c r="AE10" s="73"/>
      <c r="AF10" s="73"/>
      <c r="AG10" s="73"/>
      <c r="AH10" s="73"/>
      <c r="AI10" s="73"/>
      <c r="AJ10" s="73"/>
      <c r="AK10" s="2"/>
      <c r="AL10" s="73">
        <f>データ!V6</f>
        <v>1400300</v>
      </c>
      <c r="AM10" s="73"/>
      <c r="AN10" s="73"/>
      <c r="AO10" s="73"/>
      <c r="AP10" s="73"/>
      <c r="AQ10" s="73"/>
      <c r="AR10" s="73"/>
      <c r="AS10" s="73"/>
      <c r="AT10" s="72">
        <f>データ!W6</f>
        <v>152.12</v>
      </c>
      <c r="AU10" s="72"/>
      <c r="AV10" s="72"/>
      <c r="AW10" s="72"/>
      <c r="AX10" s="72"/>
      <c r="AY10" s="72"/>
      <c r="AZ10" s="72"/>
      <c r="BA10" s="72"/>
      <c r="BB10" s="72">
        <f>データ!X6</f>
        <v>9205.23</v>
      </c>
      <c r="BC10" s="72"/>
      <c r="BD10" s="72"/>
      <c r="BE10" s="72"/>
      <c r="BF10" s="72"/>
      <c r="BG10" s="72"/>
      <c r="BH10" s="72"/>
      <c r="BI10" s="72"/>
      <c r="BJ10" s="2"/>
      <c r="BK10" s="2"/>
      <c r="BL10" s="74" t="s">
        <v>22</v>
      </c>
      <c r="BM10" s="75"/>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3" t="s">
        <v>120</v>
      </c>
      <c r="BM16" s="64"/>
      <c r="BN16" s="64"/>
      <c r="BO16" s="64"/>
      <c r="BP16" s="64"/>
      <c r="BQ16" s="64"/>
      <c r="BR16" s="64"/>
      <c r="BS16" s="64"/>
      <c r="BT16" s="64"/>
      <c r="BU16" s="64"/>
      <c r="BV16" s="64"/>
      <c r="BW16" s="64"/>
      <c r="BX16" s="64"/>
      <c r="BY16" s="64"/>
      <c r="BZ16" s="65"/>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3"/>
      <c r="BM17" s="64"/>
      <c r="BN17" s="64"/>
      <c r="BO17" s="64"/>
      <c r="BP17" s="64"/>
      <c r="BQ17" s="64"/>
      <c r="BR17" s="64"/>
      <c r="BS17" s="64"/>
      <c r="BT17" s="64"/>
      <c r="BU17" s="64"/>
      <c r="BV17" s="64"/>
      <c r="BW17" s="64"/>
      <c r="BX17" s="64"/>
      <c r="BY17" s="64"/>
      <c r="BZ17" s="65"/>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3"/>
      <c r="BM18" s="64"/>
      <c r="BN18" s="64"/>
      <c r="BO18" s="64"/>
      <c r="BP18" s="64"/>
      <c r="BQ18" s="64"/>
      <c r="BR18" s="64"/>
      <c r="BS18" s="64"/>
      <c r="BT18" s="64"/>
      <c r="BU18" s="64"/>
      <c r="BV18" s="64"/>
      <c r="BW18" s="64"/>
      <c r="BX18" s="64"/>
      <c r="BY18" s="64"/>
      <c r="BZ18" s="65"/>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3"/>
      <c r="BM19" s="64"/>
      <c r="BN19" s="64"/>
      <c r="BO19" s="64"/>
      <c r="BP19" s="64"/>
      <c r="BQ19" s="64"/>
      <c r="BR19" s="64"/>
      <c r="BS19" s="64"/>
      <c r="BT19" s="64"/>
      <c r="BU19" s="64"/>
      <c r="BV19" s="64"/>
      <c r="BW19" s="64"/>
      <c r="BX19" s="64"/>
      <c r="BY19" s="64"/>
      <c r="BZ19" s="65"/>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3"/>
      <c r="BM20" s="64"/>
      <c r="BN20" s="64"/>
      <c r="BO20" s="64"/>
      <c r="BP20" s="64"/>
      <c r="BQ20" s="64"/>
      <c r="BR20" s="64"/>
      <c r="BS20" s="64"/>
      <c r="BT20" s="64"/>
      <c r="BU20" s="64"/>
      <c r="BV20" s="64"/>
      <c r="BW20" s="64"/>
      <c r="BX20" s="64"/>
      <c r="BY20" s="64"/>
      <c r="BZ20" s="65"/>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3"/>
      <c r="BM21" s="64"/>
      <c r="BN21" s="64"/>
      <c r="BO21" s="64"/>
      <c r="BP21" s="64"/>
      <c r="BQ21" s="64"/>
      <c r="BR21" s="64"/>
      <c r="BS21" s="64"/>
      <c r="BT21" s="64"/>
      <c r="BU21" s="64"/>
      <c r="BV21" s="64"/>
      <c r="BW21" s="64"/>
      <c r="BX21" s="64"/>
      <c r="BY21" s="64"/>
      <c r="BZ21" s="65"/>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3"/>
      <c r="BM22" s="64"/>
      <c r="BN22" s="64"/>
      <c r="BO22" s="64"/>
      <c r="BP22" s="64"/>
      <c r="BQ22" s="64"/>
      <c r="BR22" s="64"/>
      <c r="BS22" s="64"/>
      <c r="BT22" s="64"/>
      <c r="BU22" s="64"/>
      <c r="BV22" s="64"/>
      <c r="BW22" s="64"/>
      <c r="BX22" s="64"/>
      <c r="BY22" s="64"/>
      <c r="BZ22" s="65"/>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3"/>
      <c r="BM23" s="64"/>
      <c r="BN23" s="64"/>
      <c r="BO23" s="64"/>
      <c r="BP23" s="64"/>
      <c r="BQ23" s="64"/>
      <c r="BR23" s="64"/>
      <c r="BS23" s="64"/>
      <c r="BT23" s="64"/>
      <c r="BU23" s="64"/>
      <c r="BV23" s="64"/>
      <c r="BW23" s="64"/>
      <c r="BX23" s="64"/>
      <c r="BY23" s="64"/>
      <c r="BZ23" s="65"/>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3"/>
      <c r="BM24" s="64"/>
      <c r="BN24" s="64"/>
      <c r="BO24" s="64"/>
      <c r="BP24" s="64"/>
      <c r="BQ24" s="64"/>
      <c r="BR24" s="64"/>
      <c r="BS24" s="64"/>
      <c r="BT24" s="64"/>
      <c r="BU24" s="64"/>
      <c r="BV24" s="64"/>
      <c r="BW24" s="64"/>
      <c r="BX24" s="64"/>
      <c r="BY24" s="64"/>
      <c r="BZ24" s="65"/>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3"/>
      <c r="BM25" s="64"/>
      <c r="BN25" s="64"/>
      <c r="BO25" s="64"/>
      <c r="BP25" s="64"/>
      <c r="BQ25" s="64"/>
      <c r="BR25" s="64"/>
      <c r="BS25" s="64"/>
      <c r="BT25" s="64"/>
      <c r="BU25" s="64"/>
      <c r="BV25" s="64"/>
      <c r="BW25" s="64"/>
      <c r="BX25" s="64"/>
      <c r="BY25" s="64"/>
      <c r="BZ25" s="65"/>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3"/>
      <c r="BM26" s="64"/>
      <c r="BN26" s="64"/>
      <c r="BO26" s="64"/>
      <c r="BP26" s="64"/>
      <c r="BQ26" s="64"/>
      <c r="BR26" s="64"/>
      <c r="BS26" s="64"/>
      <c r="BT26" s="64"/>
      <c r="BU26" s="64"/>
      <c r="BV26" s="64"/>
      <c r="BW26" s="64"/>
      <c r="BX26" s="64"/>
      <c r="BY26" s="64"/>
      <c r="BZ26" s="65"/>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3"/>
      <c r="BM27" s="64"/>
      <c r="BN27" s="64"/>
      <c r="BO27" s="64"/>
      <c r="BP27" s="64"/>
      <c r="BQ27" s="64"/>
      <c r="BR27" s="64"/>
      <c r="BS27" s="64"/>
      <c r="BT27" s="64"/>
      <c r="BU27" s="64"/>
      <c r="BV27" s="64"/>
      <c r="BW27" s="64"/>
      <c r="BX27" s="64"/>
      <c r="BY27" s="64"/>
      <c r="BZ27" s="65"/>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3"/>
      <c r="BM28" s="64"/>
      <c r="BN28" s="64"/>
      <c r="BO28" s="64"/>
      <c r="BP28" s="64"/>
      <c r="BQ28" s="64"/>
      <c r="BR28" s="64"/>
      <c r="BS28" s="64"/>
      <c r="BT28" s="64"/>
      <c r="BU28" s="64"/>
      <c r="BV28" s="64"/>
      <c r="BW28" s="64"/>
      <c r="BX28" s="64"/>
      <c r="BY28" s="64"/>
      <c r="BZ28" s="65"/>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3"/>
      <c r="BM29" s="64"/>
      <c r="BN29" s="64"/>
      <c r="BO29" s="64"/>
      <c r="BP29" s="64"/>
      <c r="BQ29" s="64"/>
      <c r="BR29" s="64"/>
      <c r="BS29" s="64"/>
      <c r="BT29" s="64"/>
      <c r="BU29" s="64"/>
      <c r="BV29" s="64"/>
      <c r="BW29" s="64"/>
      <c r="BX29" s="64"/>
      <c r="BY29" s="64"/>
      <c r="BZ29" s="65"/>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3"/>
      <c r="BM30" s="64"/>
      <c r="BN30" s="64"/>
      <c r="BO30" s="64"/>
      <c r="BP30" s="64"/>
      <c r="BQ30" s="64"/>
      <c r="BR30" s="64"/>
      <c r="BS30" s="64"/>
      <c r="BT30" s="64"/>
      <c r="BU30" s="64"/>
      <c r="BV30" s="64"/>
      <c r="BW30" s="64"/>
      <c r="BX30" s="64"/>
      <c r="BY30" s="64"/>
      <c r="BZ30" s="65"/>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3"/>
      <c r="BM31" s="64"/>
      <c r="BN31" s="64"/>
      <c r="BO31" s="64"/>
      <c r="BP31" s="64"/>
      <c r="BQ31" s="64"/>
      <c r="BR31" s="64"/>
      <c r="BS31" s="64"/>
      <c r="BT31" s="64"/>
      <c r="BU31" s="64"/>
      <c r="BV31" s="64"/>
      <c r="BW31" s="64"/>
      <c r="BX31" s="64"/>
      <c r="BY31" s="64"/>
      <c r="BZ31" s="65"/>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3"/>
      <c r="BM32" s="64"/>
      <c r="BN32" s="64"/>
      <c r="BO32" s="64"/>
      <c r="BP32" s="64"/>
      <c r="BQ32" s="64"/>
      <c r="BR32" s="64"/>
      <c r="BS32" s="64"/>
      <c r="BT32" s="64"/>
      <c r="BU32" s="64"/>
      <c r="BV32" s="64"/>
      <c r="BW32" s="64"/>
      <c r="BX32" s="64"/>
      <c r="BY32" s="64"/>
      <c r="BZ32" s="65"/>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3"/>
      <c r="BM33" s="64"/>
      <c r="BN33" s="64"/>
      <c r="BO33" s="64"/>
      <c r="BP33" s="64"/>
      <c r="BQ33" s="64"/>
      <c r="BR33" s="64"/>
      <c r="BS33" s="64"/>
      <c r="BT33" s="64"/>
      <c r="BU33" s="64"/>
      <c r="BV33" s="64"/>
      <c r="BW33" s="64"/>
      <c r="BX33" s="64"/>
      <c r="BY33" s="64"/>
      <c r="BZ33" s="65"/>
    </row>
    <row r="34" spans="1:78" ht="13.5" customHeight="1">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63"/>
      <c r="BM34" s="64"/>
      <c r="BN34" s="64"/>
      <c r="BO34" s="64"/>
      <c r="BP34" s="64"/>
      <c r="BQ34" s="64"/>
      <c r="BR34" s="64"/>
      <c r="BS34" s="64"/>
      <c r="BT34" s="64"/>
      <c r="BU34" s="64"/>
      <c r="BV34" s="64"/>
      <c r="BW34" s="64"/>
      <c r="BX34" s="64"/>
      <c r="BY34" s="64"/>
      <c r="BZ34" s="65"/>
    </row>
    <row r="35" spans="1:78" ht="13.5" customHeight="1">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63"/>
      <c r="BM35" s="64"/>
      <c r="BN35" s="64"/>
      <c r="BO35" s="64"/>
      <c r="BP35" s="64"/>
      <c r="BQ35" s="64"/>
      <c r="BR35" s="64"/>
      <c r="BS35" s="64"/>
      <c r="BT35" s="64"/>
      <c r="BU35" s="64"/>
      <c r="BV35" s="64"/>
      <c r="BW35" s="64"/>
      <c r="BX35" s="64"/>
      <c r="BY35" s="64"/>
      <c r="BZ35" s="65"/>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3"/>
      <c r="BM36" s="64"/>
      <c r="BN36" s="64"/>
      <c r="BO36" s="64"/>
      <c r="BP36" s="64"/>
      <c r="BQ36" s="64"/>
      <c r="BR36" s="64"/>
      <c r="BS36" s="64"/>
      <c r="BT36" s="64"/>
      <c r="BU36" s="64"/>
      <c r="BV36" s="64"/>
      <c r="BW36" s="64"/>
      <c r="BX36" s="64"/>
      <c r="BY36" s="64"/>
      <c r="BZ36" s="65"/>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3"/>
      <c r="BM37" s="64"/>
      <c r="BN37" s="64"/>
      <c r="BO37" s="64"/>
      <c r="BP37" s="64"/>
      <c r="BQ37" s="64"/>
      <c r="BR37" s="64"/>
      <c r="BS37" s="64"/>
      <c r="BT37" s="64"/>
      <c r="BU37" s="64"/>
      <c r="BV37" s="64"/>
      <c r="BW37" s="64"/>
      <c r="BX37" s="64"/>
      <c r="BY37" s="64"/>
      <c r="BZ37" s="65"/>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3"/>
      <c r="BM38" s="64"/>
      <c r="BN38" s="64"/>
      <c r="BO38" s="64"/>
      <c r="BP38" s="64"/>
      <c r="BQ38" s="64"/>
      <c r="BR38" s="64"/>
      <c r="BS38" s="64"/>
      <c r="BT38" s="64"/>
      <c r="BU38" s="64"/>
      <c r="BV38" s="64"/>
      <c r="BW38" s="64"/>
      <c r="BX38" s="64"/>
      <c r="BY38" s="64"/>
      <c r="BZ38" s="65"/>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3"/>
      <c r="BM39" s="64"/>
      <c r="BN39" s="64"/>
      <c r="BO39" s="64"/>
      <c r="BP39" s="64"/>
      <c r="BQ39" s="64"/>
      <c r="BR39" s="64"/>
      <c r="BS39" s="64"/>
      <c r="BT39" s="64"/>
      <c r="BU39" s="64"/>
      <c r="BV39" s="64"/>
      <c r="BW39" s="64"/>
      <c r="BX39" s="64"/>
      <c r="BY39" s="64"/>
      <c r="BZ39" s="65"/>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3"/>
      <c r="BM40" s="64"/>
      <c r="BN40" s="64"/>
      <c r="BO40" s="64"/>
      <c r="BP40" s="64"/>
      <c r="BQ40" s="64"/>
      <c r="BR40" s="64"/>
      <c r="BS40" s="64"/>
      <c r="BT40" s="64"/>
      <c r="BU40" s="64"/>
      <c r="BV40" s="64"/>
      <c r="BW40" s="64"/>
      <c r="BX40" s="64"/>
      <c r="BY40" s="64"/>
      <c r="BZ40" s="65"/>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3"/>
      <c r="BM41" s="64"/>
      <c r="BN41" s="64"/>
      <c r="BO41" s="64"/>
      <c r="BP41" s="64"/>
      <c r="BQ41" s="64"/>
      <c r="BR41" s="64"/>
      <c r="BS41" s="64"/>
      <c r="BT41" s="64"/>
      <c r="BU41" s="64"/>
      <c r="BV41" s="64"/>
      <c r="BW41" s="64"/>
      <c r="BX41" s="64"/>
      <c r="BY41" s="64"/>
      <c r="BZ41" s="65"/>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3"/>
      <c r="BM42" s="64"/>
      <c r="BN42" s="64"/>
      <c r="BO42" s="64"/>
      <c r="BP42" s="64"/>
      <c r="BQ42" s="64"/>
      <c r="BR42" s="64"/>
      <c r="BS42" s="64"/>
      <c r="BT42" s="64"/>
      <c r="BU42" s="64"/>
      <c r="BV42" s="64"/>
      <c r="BW42" s="64"/>
      <c r="BX42" s="64"/>
      <c r="BY42" s="64"/>
      <c r="BZ42" s="65"/>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3"/>
      <c r="BM43" s="64"/>
      <c r="BN43" s="64"/>
      <c r="BO43" s="64"/>
      <c r="BP43" s="64"/>
      <c r="BQ43" s="64"/>
      <c r="BR43" s="64"/>
      <c r="BS43" s="64"/>
      <c r="BT43" s="64"/>
      <c r="BU43" s="64"/>
      <c r="BV43" s="64"/>
      <c r="BW43" s="64"/>
      <c r="BX43" s="64"/>
      <c r="BY43" s="64"/>
      <c r="BZ43" s="65"/>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c r="C83" s="2" t="s">
        <v>41</v>
      </c>
    </row>
    <row r="84" spans="1:78">
      <c r="C84" s="25"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DTNkrRGhLvHM9EV2mQiJjaO/je5x+ZE39XkumVEpznHyDfnhjRBTmu63rYJS/SK9dGozHC1Oib20GkkWHxg2QA==" saltValue="ag21xv+a1LU+11wuiJ41L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cols>
    <col min="2" max="144" width="11.875" customWidth="1"/>
  </cols>
  <sheetData>
    <row r="1" spans="1:148">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57</v>
      </c>
      <c r="B3" s="29" t="s">
        <v>58</v>
      </c>
      <c r="C3" s="29" t="s">
        <v>59</v>
      </c>
      <c r="D3" s="29" t="s">
        <v>60</v>
      </c>
      <c r="E3" s="29" t="s">
        <v>61</v>
      </c>
      <c r="F3" s="29" t="s">
        <v>62</v>
      </c>
      <c r="G3" s="29" t="s">
        <v>63</v>
      </c>
      <c r="H3" s="83" t="s">
        <v>64</v>
      </c>
      <c r="I3" s="84"/>
      <c r="J3" s="84"/>
      <c r="K3" s="84"/>
      <c r="L3" s="84"/>
      <c r="M3" s="84"/>
      <c r="N3" s="84"/>
      <c r="O3" s="84"/>
      <c r="P3" s="84"/>
      <c r="Q3" s="84"/>
      <c r="R3" s="84"/>
      <c r="S3" s="84"/>
      <c r="T3" s="84"/>
      <c r="U3" s="84"/>
      <c r="V3" s="84"/>
      <c r="W3" s="84"/>
      <c r="X3" s="85"/>
      <c r="Y3" s="89" t="s">
        <v>65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c r="A4" s="28" t="s">
        <v>67</v>
      </c>
      <c r="B4" s="30"/>
      <c r="C4" s="30"/>
      <c r="D4" s="30"/>
      <c r="E4" s="30"/>
      <c r="F4" s="30"/>
      <c r="G4" s="30"/>
      <c r="H4" s="86"/>
      <c r="I4" s="87"/>
      <c r="J4" s="87"/>
      <c r="K4" s="87"/>
      <c r="L4" s="87"/>
      <c r="M4" s="87"/>
      <c r="N4" s="87"/>
      <c r="O4" s="87"/>
      <c r="P4" s="87"/>
      <c r="Q4" s="87"/>
      <c r="R4" s="87"/>
      <c r="S4" s="87"/>
      <c r="T4" s="87"/>
      <c r="U4" s="87"/>
      <c r="V4" s="87"/>
      <c r="W4" s="87"/>
      <c r="X4" s="88"/>
      <c r="Y4" s="82" t="s">
        <v>68</v>
      </c>
      <c r="Z4" s="82"/>
      <c r="AA4" s="82"/>
      <c r="AB4" s="82"/>
      <c r="AC4" s="82"/>
      <c r="AD4" s="82"/>
      <c r="AE4" s="82"/>
      <c r="AF4" s="82"/>
      <c r="AG4" s="82"/>
      <c r="AH4" s="82"/>
      <c r="AI4" s="82"/>
      <c r="AJ4" s="82" t="s">
        <v>69</v>
      </c>
      <c r="AK4" s="82"/>
      <c r="AL4" s="82"/>
      <c r="AM4" s="82"/>
      <c r="AN4" s="82"/>
      <c r="AO4" s="82"/>
      <c r="AP4" s="82"/>
      <c r="AQ4" s="82"/>
      <c r="AR4" s="82"/>
      <c r="AS4" s="82"/>
      <c r="AT4" s="82"/>
      <c r="AU4" s="82" t="s">
        <v>70</v>
      </c>
      <c r="AV4" s="82"/>
      <c r="AW4" s="82"/>
      <c r="AX4" s="82"/>
      <c r="AY4" s="82"/>
      <c r="AZ4" s="82"/>
      <c r="BA4" s="82"/>
      <c r="BB4" s="82"/>
      <c r="BC4" s="82"/>
      <c r="BD4" s="82"/>
      <c r="BE4" s="82"/>
      <c r="BF4" s="82" t="s">
        <v>71</v>
      </c>
      <c r="BG4" s="82"/>
      <c r="BH4" s="82"/>
      <c r="BI4" s="82"/>
      <c r="BJ4" s="82"/>
      <c r="BK4" s="82"/>
      <c r="BL4" s="82"/>
      <c r="BM4" s="82"/>
      <c r="BN4" s="82"/>
      <c r="BO4" s="82"/>
      <c r="BP4" s="82"/>
      <c r="BQ4" s="82" t="s">
        <v>72</v>
      </c>
      <c r="BR4" s="82"/>
      <c r="BS4" s="82"/>
      <c r="BT4" s="82"/>
      <c r="BU4" s="82"/>
      <c r="BV4" s="82"/>
      <c r="BW4" s="82"/>
      <c r="BX4" s="82"/>
      <c r="BY4" s="82"/>
      <c r="BZ4" s="82"/>
      <c r="CA4" s="82"/>
      <c r="CB4" s="82" t="s">
        <v>73</v>
      </c>
      <c r="CC4" s="82"/>
      <c r="CD4" s="82"/>
      <c r="CE4" s="82"/>
      <c r="CF4" s="82"/>
      <c r="CG4" s="82"/>
      <c r="CH4" s="82"/>
      <c r="CI4" s="82"/>
      <c r="CJ4" s="82"/>
      <c r="CK4" s="82"/>
      <c r="CL4" s="82"/>
      <c r="CM4" s="82" t="s">
        <v>74</v>
      </c>
      <c r="CN4" s="82"/>
      <c r="CO4" s="82"/>
      <c r="CP4" s="82"/>
      <c r="CQ4" s="82"/>
      <c r="CR4" s="82"/>
      <c r="CS4" s="82"/>
      <c r="CT4" s="82"/>
      <c r="CU4" s="82"/>
      <c r="CV4" s="82"/>
      <c r="CW4" s="82"/>
      <c r="CX4" s="82" t="s">
        <v>75</v>
      </c>
      <c r="CY4" s="82"/>
      <c r="CZ4" s="82"/>
      <c r="DA4" s="82"/>
      <c r="DB4" s="82"/>
      <c r="DC4" s="82"/>
      <c r="DD4" s="82"/>
      <c r="DE4" s="82"/>
      <c r="DF4" s="82"/>
      <c r="DG4" s="82"/>
      <c r="DH4" s="82"/>
      <c r="DI4" s="82" t="s">
        <v>76</v>
      </c>
      <c r="DJ4" s="82"/>
      <c r="DK4" s="82"/>
      <c r="DL4" s="82"/>
      <c r="DM4" s="82"/>
      <c r="DN4" s="82"/>
      <c r="DO4" s="82"/>
      <c r="DP4" s="82"/>
      <c r="DQ4" s="82"/>
      <c r="DR4" s="82"/>
      <c r="DS4" s="82"/>
      <c r="DT4" s="82" t="s">
        <v>77</v>
      </c>
      <c r="DU4" s="82"/>
      <c r="DV4" s="82"/>
      <c r="DW4" s="82"/>
      <c r="DX4" s="82"/>
      <c r="DY4" s="82"/>
      <c r="DZ4" s="82"/>
      <c r="EA4" s="82"/>
      <c r="EB4" s="82"/>
      <c r="EC4" s="82"/>
      <c r="ED4" s="82"/>
      <c r="EE4" s="82" t="s">
        <v>78</v>
      </c>
      <c r="EF4" s="82"/>
      <c r="EG4" s="82"/>
      <c r="EH4" s="82"/>
      <c r="EI4" s="82"/>
      <c r="EJ4" s="82"/>
      <c r="EK4" s="82"/>
      <c r="EL4" s="82"/>
      <c r="EM4" s="82"/>
      <c r="EN4" s="82"/>
      <c r="EO4" s="82"/>
    </row>
    <row r="5" spans="1:148">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c r="A6" s="28" t="s">
        <v>107</v>
      </c>
      <c r="B6" s="33">
        <f>B7</f>
        <v>2017</v>
      </c>
      <c r="C6" s="33">
        <f t="shared" ref="C6:X6" si="3">C7</f>
        <v>261009</v>
      </c>
      <c r="D6" s="33">
        <f t="shared" si="3"/>
        <v>46</v>
      </c>
      <c r="E6" s="33">
        <f t="shared" si="3"/>
        <v>17</v>
      </c>
      <c r="F6" s="33">
        <f t="shared" si="3"/>
        <v>1</v>
      </c>
      <c r="G6" s="33">
        <f t="shared" si="3"/>
        <v>0</v>
      </c>
      <c r="H6" s="33" t="str">
        <f t="shared" si="3"/>
        <v>京都府　京都市</v>
      </c>
      <c r="I6" s="33" t="str">
        <f t="shared" si="3"/>
        <v>法適用</v>
      </c>
      <c r="J6" s="33" t="str">
        <f t="shared" si="3"/>
        <v>下水道事業</v>
      </c>
      <c r="K6" s="33" t="str">
        <f t="shared" si="3"/>
        <v>公共下水道</v>
      </c>
      <c r="L6" s="33" t="str">
        <f t="shared" si="3"/>
        <v>政令市等</v>
      </c>
      <c r="M6" s="33" t="str">
        <f t="shared" si="3"/>
        <v>自治体職員</v>
      </c>
      <c r="N6" s="34" t="str">
        <f t="shared" si="3"/>
        <v>-</v>
      </c>
      <c r="O6" s="34">
        <f t="shared" si="3"/>
        <v>56.23</v>
      </c>
      <c r="P6" s="34">
        <f t="shared" si="3"/>
        <v>99.15</v>
      </c>
      <c r="Q6" s="34">
        <f t="shared" si="3"/>
        <v>57.76</v>
      </c>
      <c r="R6" s="34">
        <f t="shared" si="3"/>
        <v>1976</v>
      </c>
      <c r="S6" s="34">
        <f t="shared" si="3"/>
        <v>1415775</v>
      </c>
      <c r="T6" s="34">
        <f t="shared" si="3"/>
        <v>827.83</v>
      </c>
      <c r="U6" s="34">
        <f t="shared" si="3"/>
        <v>1710.22</v>
      </c>
      <c r="V6" s="34">
        <f t="shared" si="3"/>
        <v>1400300</v>
      </c>
      <c r="W6" s="34">
        <f t="shared" si="3"/>
        <v>152.12</v>
      </c>
      <c r="X6" s="34">
        <f t="shared" si="3"/>
        <v>9205.23</v>
      </c>
      <c r="Y6" s="35">
        <f>IF(Y7="",NA(),Y7)</f>
        <v>110.07</v>
      </c>
      <c r="Z6" s="35">
        <f t="shared" ref="Z6:AH6" si="4">IF(Z7="",NA(),Z7)</f>
        <v>110.02</v>
      </c>
      <c r="AA6" s="35">
        <f t="shared" si="4"/>
        <v>110.2</v>
      </c>
      <c r="AB6" s="35">
        <f t="shared" si="4"/>
        <v>110.82</v>
      </c>
      <c r="AC6" s="35">
        <f t="shared" si="4"/>
        <v>110.27</v>
      </c>
      <c r="AD6" s="35">
        <f t="shared" si="4"/>
        <v>106.98</v>
      </c>
      <c r="AE6" s="35">
        <f t="shared" si="4"/>
        <v>108.24</v>
      </c>
      <c r="AF6" s="35">
        <f t="shared" si="4"/>
        <v>108.59</v>
      </c>
      <c r="AG6" s="35">
        <f t="shared" si="4"/>
        <v>109.1</v>
      </c>
      <c r="AH6" s="35">
        <f t="shared" si="4"/>
        <v>109.39</v>
      </c>
      <c r="AI6" s="34" t="str">
        <f>IF(AI7="","",IF(AI7="-","【-】","【"&amp;SUBSTITUTE(TEXT(AI7,"#,##0.00"),"-","△")&amp;"】"))</f>
        <v>【108.80】</v>
      </c>
      <c r="AJ6" s="34">
        <f>IF(AJ7="",NA(),AJ7)</f>
        <v>0</v>
      </c>
      <c r="AK6" s="34">
        <f t="shared" ref="AK6:AS6" si="5">IF(AK7="",NA(),AK7)</f>
        <v>0</v>
      </c>
      <c r="AL6" s="34">
        <f t="shared" si="5"/>
        <v>0</v>
      </c>
      <c r="AM6" s="34">
        <f t="shared" si="5"/>
        <v>0</v>
      </c>
      <c r="AN6" s="34">
        <f t="shared" si="5"/>
        <v>0</v>
      </c>
      <c r="AO6" s="35">
        <f t="shared" si="5"/>
        <v>4.09</v>
      </c>
      <c r="AP6" s="35">
        <f t="shared" si="5"/>
        <v>0.61</v>
      </c>
      <c r="AQ6" s="35">
        <f t="shared" si="5"/>
        <v>0.54</v>
      </c>
      <c r="AR6" s="35">
        <f t="shared" si="5"/>
        <v>0.36</v>
      </c>
      <c r="AS6" s="35">
        <f t="shared" si="5"/>
        <v>0.22</v>
      </c>
      <c r="AT6" s="34" t="str">
        <f>IF(AT7="","",IF(AT7="-","【-】","【"&amp;SUBSTITUTE(TEXT(AT7,"#,##0.00"),"-","△")&amp;"】"))</f>
        <v>【4.27】</v>
      </c>
      <c r="AU6" s="35">
        <f>IF(AU7="",NA(),AU7)</f>
        <v>369.15</v>
      </c>
      <c r="AV6" s="35">
        <f t="shared" ref="AV6:BD6" si="6">IF(AV7="",NA(),AV7)</f>
        <v>75.8</v>
      </c>
      <c r="AW6" s="35">
        <f t="shared" si="6"/>
        <v>78.09</v>
      </c>
      <c r="AX6" s="35">
        <f t="shared" si="6"/>
        <v>73.59</v>
      </c>
      <c r="AY6" s="35">
        <f t="shared" si="6"/>
        <v>51.53</v>
      </c>
      <c r="AZ6" s="35">
        <f t="shared" si="6"/>
        <v>187.05</v>
      </c>
      <c r="BA6" s="35">
        <f t="shared" si="6"/>
        <v>55.68</v>
      </c>
      <c r="BB6" s="35">
        <f t="shared" si="6"/>
        <v>56.18</v>
      </c>
      <c r="BC6" s="35">
        <f t="shared" si="6"/>
        <v>59.45</v>
      </c>
      <c r="BD6" s="35">
        <f t="shared" si="6"/>
        <v>64.94</v>
      </c>
      <c r="BE6" s="34" t="str">
        <f>IF(BE7="","",IF(BE7="-","【-】","【"&amp;SUBSTITUTE(TEXT(BE7,"#,##0.00"),"-","△")&amp;"】"))</f>
        <v>【66.41】</v>
      </c>
      <c r="BF6" s="35">
        <f>IF(BF7="",NA(),BF7)</f>
        <v>609.1</v>
      </c>
      <c r="BG6" s="35">
        <f t="shared" ref="BG6:BO6" si="7">IF(BG7="",NA(),BG7)</f>
        <v>606.83000000000004</v>
      </c>
      <c r="BH6" s="35">
        <f t="shared" si="7"/>
        <v>539.30999999999995</v>
      </c>
      <c r="BI6" s="35">
        <f t="shared" si="7"/>
        <v>519.85</v>
      </c>
      <c r="BJ6" s="35">
        <f t="shared" si="7"/>
        <v>501.75</v>
      </c>
      <c r="BK6" s="35">
        <f t="shared" si="7"/>
        <v>644.47</v>
      </c>
      <c r="BL6" s="35">
        <f t="shared" si="7"/>
        <v>627.59</v>
      </c>
      <c r="BM6" s="35">
        <f t="shared" si="7"/>
        <v>594.09</v>
      </c>
      <c r="BN6" s="35">
        <f t="shared" si="7"/>
        <v>576.02</v>
      </c>
      <c r="BO6" s="35">
        <f t="shared" si="7"/>
        <v>549.48</v>
      </c>
      <c r="BP6" s="34" t="str">
        <f>IF(BP7="","",IF(BP7="-","【-】","【"&amp;SUBSTITUTE(TEXT(BP7,"#,##0.00"),"-","△")&amp;"】"))</f>
        <v>【707.33】</v>
      </c>
      <c r="BQ6" s="35">
        <f>IF(BQ7="",NA(),BQ7)</f>
        <v>118.13</v>
      </c>
      <c r="BR6" s="35">
        <f t="shared" ref="BR6:BZ6" si="8">IF(BR7="",NA(),BR7)</f>
        <v>118.98</v>
      </c>
      <c r="BS6" s="35">
        <f t="shared" si="8"/>
        <v>119.12</v>
      </c>
      <c r="BT6" s="35">
        <f t="shared" si="8"/>
        <v>120.81</v>
      </c>
      <c r="BU6" s="35">
        <f t="shared" si="8"/>
        <v>119.18</v>
      </c>
      <c r="BV6" s="35">
        <f t="shared" si="8"/>
        <v>109.25</v>
      </c>
      <c r="BW6" s="35">
        <f t="shared" si="8"/>
        <v>113.93</v>
      </c>
      <c r="BX6" s="35">
        <f t="shared" si="8"/>
        <v>114.03</v>
      </c>
      <c r="BY6" s="35">
        <f t="shared" si="8"/>
        <v>113.34</v>
      </c>
      <c r="BZ6" s="35">
        <f t="shared" si="8"/>
        <v>113.83</v>
      </c>
      <c r="CA6" s="34" t="str">
        <f>IF(CA7="","",IF(CA7="-","【-】","【"&amp;SUBSTITUTE(TEXT(CA7,"#,##0.00"),"-","△")&amp;"】"))</f>
        <v>【101.26】</v>
      </c>
      <c r="CB6" s="35">
        <f>IF(CB7="",NA(),CB7)</f>
        <v>105.16</v>
      </c>
      <c r="CC6" s="35">
        <f t="shared" ref="CC6:CK6" si="9">IF(CC7="",NA(),CC7)</f>
        <v>102.58</v>
      </c>
      <c r="CD6" s="35">
        <f t="shared" si="9"/>
        <v>102.68</v>
      </c>
      <c r="CE6" s="35">
        <f t="shared" si="9"/>
        <v>101.33</v>
      </c>
      <c r="CF6" s="35">
        <f t="shared" si="9"/>
        <v>102.47</v>
      </c>
      <c r="CG6" s="35">
        <f t="shared" si="9"/>
        <v>121.96</v>
      </c>
      <c r="CH6" s="35">
        <f t="shared" si="9"/>
        <v>116.77</v>
      </c>
      <c r="CI6" s="35">
        <f t="shared" si="9"/>
        <v>116.93</v>
      </c>
      <c r="CJ6" s="35">
        <f t="shared" si="9"/>
        <v>117.4</v>
      </c>
      <c r="CK6" s="35">
        <f t="shared" si="9"/>
        <v>116.87</v>
      </c>
      <c r="CL6" s="34" t="str">
        <f>IF(CL7="","",IF(CL7="-","【-】","【"&amp;SUBSTITUTE(TEXT(CL7,"#,##0.00"),"-","△")&amp;"】"))</f>
        <v>【136.39】</v>
      </c>
      <c r="CM6" s="35">
        <f>IF(CM7="",NA(),CM7)</f>
        <v>60.36</v>
      </c>
      <c r="CN6" s="35">
        <f t="shared" ref="CN6:CV6" si="10">IF(CN7="",NA(),CN7)</f>
        <v>60.29</v>
      </c>
      <c r="CO6" s="35">
        <f t="shared" si="10"/>
        <v>59.79</v>
      </c>
      <c r="CP6" s="35">
        <f t="shared" si="10"/>
        <v>59.14</v>
      </c>
      <c r="CQ6" s="35">
        <f t="shared" si="10"/>
        <v>59.58</v>
      </c>
      <c r="CR6" s="35">
        <f t="shared" si="10"/>
        <v>59.8</v>
      </c>
      <c r="CS6" s="35">
        <f t="shared" si="10"/>
        <v>59.58</v>
      </c>
      <c r="CT6" s="35">
        <f t="shared" si="10"/>
        <v>58.79</v>
      </c>
      <c r="CU6" s="35">
        <f t="shared" si="10"/>
        <v>59.16</v>
      </c>
      <c r="CV6" s="35">
        <f t="shared" si="10"/>
        <v>59.44</v>
      </c>
      <c r="CW6" s="34" t="str">
        <f>IF(CW7="","",IF(CW7="-","【-】","【"&amp;SUBSTITUTE(TEXT(CW7,"#,##0.00"),"-","△")&amp;"】"))</f>
        <v>【60.13】</v>
      </c>
      <c r="CX6" s="35">
        <f>IF(CX7="",NA(),CX7)</f>
        <v>98.95</v>
      </c>
      <c r="CY6" s="35">
        <f t="shared" ref="CY6:DG6" si="11">IF(CY7="",NA(),CY7)</f>
        <v>99.05</v>
      </c>
      <c r="CZ6" s="35">
        <f t="shared" si="11"/>
        <v>99.1</v>
      </c>
      <c r="DA6" s="35">
        <f t="shared" si="11"/>
        <v>99.21</v>
      </c>
      <c r="DB6" s="35">
        <f t="shared" si="11"/>
        <v>99.24</v>
      </c>
      <c r="DC6" s="35">
        <f t="shared" si="11"/>
        <v>98.64</v>
      </c>
      <c r="DD6" s="35">
        <f t="shared" si="11"/>
        <v>98.71</v>
      </c>
      <c r="DE6" s="35">
        <f t="shared" si="11"/>
        <v>98.76</v>
      </c>
      <c r="DF6" s="35">
        <f t="shared" si="11"/>
        <v>98.86</v>
      </c>
      <c r="DG6" s="35">
        <f t="shared" si="11"/>
        <v>98.9</v>
      </c>
      <c r="DH6" s="34" t="str">
        <f>IF(DH7="","",IF(DH7="-","【-】","【"&amp;SUBSTITUTE(TEXT(DH7,"#,##0.00"),"-","△")&amp;"】"))</f>
        <v>【95.06】</v>
      </c>
      <c r="DI6" s="35">
        <f>IF(DI7="",NA(),DI7)</f>
        <v>34.58</v>
      </c>
      <c r="DJ6" s="35">
        <f t="shared" ref="DJ6:DR6" si="12">IF(DJ7="",NA(),DJ7)</f>
        <v>47.44</v>
      </c>
      <c r="DK6" s="35">
        <f t="shared" si="12"/>
        <v>48.56</v>
      </c>
      <c r="DL6" s="35">
        <f t="shared" si="12"/>
        <v>49.9</v>
      </c>
      <c r="DM6" s="35">
        <f t="shared" si="12"/>
        <v>51.2</v>
      </c>
      <c r="DN6" s="35">
        <f t="shared" si="12"/>
        <v>31.06</v>
      </c>
      <c r="DO6" s="35">
        <f t="shared" si="12"/>
        <v>42</v>
      </c>
      <c r="DP6" s="35">
        <f t="shared" si="12"/>
        <v>43.2</v>
      </c>
      <c r="DQ6" s="35">
        <f t="shared" si="12"/>
        <v>44.55</v>
      </c>
      <c r="DR6" s="35">
        <f t="shared" si="12"/>
        <v>45.79</v>
      </c>
      <c r="DS6" s="34" t="str">
        <f>IF(DS7="","",IF(DS7="-","【-】","【"&amp;SUBSTITUTE(TEXT(DS7,"#,##0.00"),"-","△")&amp;"】"))</f>
        <v>【38.13】</v>
      </c>
      <c r="DT6" s="35">
        <f>IF(DT7="",NA(),DT7)</f>
        <v>8.69</v>
      </c>
      <c r="DU6" s="35">
        <f t="shared" ref="DU6:EC6" si="13">IF(DU7="",NA(),DU7)</f>
        <v>10.35</v>
      </c>
      <c r="DV6" s="35">
        <f t="shared" si="13"/>
        <v>12.53</v>
      </c>
      <c r="DW6" s="35">
        <f t="shared" si="13"/>
        <v>14.6</v>
      </c>
      <c r="DX6" s="35">
        <f t="shared" si="13"/>
        <v>15.52</v>
      </c>
      <c r="DY6" s="35">
        <f t="shared" si="13"/>
        <v>6.43</v>
      </c>
      <c r="DZ6" s="35">
        <f t="shared" si="13"/>
        <v>6.95</v>
      </c>
      <c r="EA6" s="35">
        <f t="shared" si="13"/>
        <v>7.39</v>
      </c>
      <c r="EB6" s="35">
        <f t="shared" si="13"/>
        <v>8.25</v>
      </c>
      <c r="EC6" s="35">
        <f t="shared" si="13"/>
        <v>9</v>
      </c>
      <c r="ED6" s="34" t="str">
        <f>IF(ED7="","",IF(ED7="-","【-】","【"&amp;SUBSTITUTE(TEXT(ED7,"#,##0.00"),"-","△")&amp;"】"))</f>
        <v>【5.37】</v>
      </c>
      <c r="EE6" s="35">
        <f>IF(EE7="",NA(),EE7)</f>
        <v>0.33</v>
      </c>
      <c r="EF6" s="35">
        <f t="shared" ref="EF6:EN6" si="14">IF(EF7="",NA(),EF7)</f>
        <v>0.44</v>
      </c>
      <c r="EG6" s="35">
        <f t="shared" si="14"/>
        <v>0.27</v>
      </c>
      <c r="EH6" s="35">
        <f t="shared" si="14"/>
        <v>0.47</v>
      </c>
      <c r="EI6" s="35">
        <f t="shared" si="14"/>
        <v>0.24</v>
      </c>
      <c r="EJ6" s="35">
        <f t="shared" si="14"/>
        <v>0.37</v>
      </c>
      <c r="EK6" s="35">
        <f t="shared" si="14"/>
        <v>0.38</v>
      </c>
      <c r="EL6" s="35">
        <f t="shared" si="14"/>
        <v>0.35</v>
      </c>
      <c r="EM6" s="35">
        <f t="shared" si="14"/>
        <v>0.39</v>
      </c>
      <c r="EN6" s="35">
        <f t="shared" si="14"/>
        <v>0.43</v>
      </c>
      <c r="EO6" s="34" t="str">
        <f>IF(EO7="","",IF(EO7="-","【-】","【"&amp;SUBSTITUTE(TEXT(EO7,"#,##0.00"),"-","△")&amp;"】"))</f>
        <v>【0.23】</v>
      </c>
    </row>
    <row r="7" spans="1:148" s="36" customFormat="1">
      <c r="A7" s="28"/>
      <c r="B7" s="37">
        <v>2017</v>
      </c>
      <c r="C7" s="37">
        <v>261009</v>
      </c>
      <c r="D7" s="37">
        <v>46</v>
      </c>
      <c r="E7" s="37">
        <v>17</v>
      </c>
      <c r="F7" s="37">
        <v>1</v>
      </c>
      <c r="G7" s="37">
        <v>0</v>
      </c>
      <c r="H7" s="37" t="s">
        <v>108</v>
      </c>
      <c r="I7" s="37" t="s">
        <v>109</v>
      </c>
      <c r="J7" s="37" t="s">
        <v>110</v>
      </c>
      <c r="K7" s="37" t="s">
        <v>111</v>
      </c>
      <c r="L7" s="37" t="s">
        <v>112</v>
      </c>
      <c r="M7" s="37" t="s">
        <v>113</v>
      </c>
      <c r="N7" s="38" t="s">
        <v>114</v>
      </c>
      <c r="O7" s="38">
        <v>56.23</v>
      </c>
      <c r="P7" s="38">
        <v>99.15</v>
      </c>
      <c r="Q7" s="38">
        <v>57.76</v>
      </c>
      <c r="R7" s="38">
        <v>1976</v>
      </c>
      <c r="S7" s="38">
        <v>1415775</v>
      </c>
      <c r="T7" s="38">
        <v>827.83</v>
      </c>
      <c r="U7" s="38">
        <v>1710.22</v>
      </c>
      <c r="V7" s="38">
        <v>1400300</v>
      </c>
      <c r="W7" s="38">
        <v>152.12</v>
      </c>
      <c r="X7" s="38">
        <v>9205.23</v>
      </c>
      <c r="Y7" s="38">
        <v>110.07</v>
      </c>
      <c r="Z7" s="38">
        <v>110.02</v>
      </c>
      <c r="AA7" s="38">
        <v>110.2</v>
      </c>
      <c r="AB7" s="38">
        <v>110.82</v>
      </c>
      <c r="AC7" s="38">
        <v>110.27</v>
      </c>
      <c r="AD7" s="38">
        <v>106.98</v>
      </c>
      <c r="AE7" s="38">
        <v>108.24</v>
      </c>
      <c r="AF7" s="38">
        <v>108.59</v>
      </c>
      <c r="AG7" s="38">
        <v>109.1</v>
      </c>
      <c r="AH7" s="38">
        <v>109.39</v>
      </c>
      <c r="AI7" s="38">
        <v>108.8</v>
      </c>
      <c r="AJ7" s="38">
        <v>0</v>
      </c>
      <c r="AK7" s="38">
        <v>0</v>
      </c>
      <c r="AL7" s="38">
        <v>0</v>
      </c>
      <c r="AM7" s="38">
        <v>0</v>
      </c>
      <c r="AN7" s="38">
        <v>0</v>
      </c>
      <c r="AO7" s="38">
        <v>4.09</v>
      </c>
      <c r="AP7" s="38">
        <v>0.61</v>
      </c>
      <c r="AQ7" s="38">
        <v>0.54</v>
      </c>
      <c r="AR7" s="38">
        <v>0.36</v>
      </c>
      <c r="AS7" s="38">
        <v>0.22</v>
      </c>
      <c r="AT7" s="38">
        <v>4.2699999999999996</v>
      </c>
      <c r="AU7" s="38">
        <v>369.15</v>
      </c>
      <c r="AV7" s="38">
        <v>75.8</v>
      </c>
      <c r="AW7" s="38">
        <v>78.09</v>
      </c>
      <c r="AX7" s="38">
        <v>73.59</v>
      </c>
      <c r="AY7" s="38">
        <v>51.53</v>
      </c>
      <c r="AZ7" s="38">
        <v>187.05</v>
      </c>
      <c r="BA7" s="38">
        <v>55.68</v>
      </c>
      <c r="BB7" s="38">
        <v>56.18</v>
      </c>
      <c r="BC7" s="38">
        <v>59.45</v>
      </c>
      <c r="BD7" s="38">
        <v>64.94</v>
      </c>
      <c r="BE7" s="38">
        <v>66.41</v>
      </c>
      <c r="BF7" s="38">
        <v>609.1</v>
      </c>
      <c r="BG7" s="38">
        <v>606.83000000000004</v>
      </c>
      <c r="BH7" s="38">
        <v>539.30999999999995</v>
      </c>
      <c r="BI7" s="38">
        <v>519.85</v>
      </c>
      <c r="BJ7" s="38">
        <v>501.75</v>
      </c>
      <c r="BK7" s="38">
        <v>644.47</v>
      </c>
      <c r="BL7" s="38">
        <v>627.59</v>
      </c>
      <c r="BM7" s="38">
        <v>594.09</v>
      </c>
      <c r="BN7" s="38">
        <v>576.02</v>
      </c>
      <c r="BO7" s="38">
        <v>549.48</v>
      </c>
      <c r="BP7" s="38">
        <v>707.33</v>
      </c>
      <c r="BQ7" s="38">
        <v>118.13</v>
      </c>
      <c r="BR7" s="38">
        <v>118.98</v>
      </c>
      <c r="BS7" s="38">
        <v>119.12</v>
      </c>
      <c r="BT7" s="38">
        <v>120.81</v>
      </c>
      <c r="BU7" s="38">
        <v>119.18</v>
      </c>
      <c r="BV7" s="38">
        <v>109.25</v>
      </c>
      <c r="BW7" s="38">
        <v>113.93</v>
      </c>
      <c r="BX7" s="38">
        <v>114.03</v>
      </c>
      <c r="BY7" s="38">
        <v>113.34</v>
      </c>
      <c r="BZ7" s="38">
        <v>113.83</v>
      </c>
      <c r="CA7" s="38">
        <v>101.26</v>
      </c>
      <c r="CB7" s="38">
        <v>105.16</v>
      </c>
      <c r="CC7" s="38">
        <v>102.58</v>
      </c>
      <c r="CD7" s="38">
        <v>102.68</v>
      </c>
      <c r="CE7" s="38">
        <v>101.33</v>
      </c>
      <c r="CF7" s="38">
        <v>102.47</v>
      </c>
      <c r="CG7" s="38">
        <v>121.96</v>
      </c>
      <c r="CH7" s="38">
        <v>116.77</v>
      </c>
      <c r="CI7" s="38">
        <v>116.93</v>
      </c>
      <c r="CJ7" s="38">
        <v>117.4</v>
      </c>
      <c r="CK7" s="38">
        <v>116.87</v>
      </c>
      <c r="CL7" s="38">
        <v>136.38999999999999</v>
      </c>
      <c r="CM7" s="38">
        <v>60.36</v>
      </c>
      <c r="CN7" s="38">
        <v>60.29</v>
      </c>
      <c r="CO7" s="38">
        <v>59.79</v>
      </c>
      <c r="CP7" s="38">
        <v>59.14</v>
      </c>
      <c r="CQ7" s="38">
        <v>59.58</v>
      </c>
      <c r="CR7" s="38">
        <v>59.8</v>
      </c>
      <c r="CS7" s="38">
        <v>59.58</v>
      </c>
      <c r="CT7" s="38">
        <v>58.79</v>
      </c>
      <c r="CU7" s="38">
        <v>59.16</v>
      </c>
      <c r="CV7" s="38">
        <v>59.44</v>
      </c>
      <c r="CW7" s="38">
        <v>60.13</v>
      </c>
      <c r="CX7" s="38">
        <v>98.95</v>
      </c>
      <c r="CY7" s="38">
        <v>99.05</v>
      </c>
      <c r="CZ7" s="38">
        <v>99.1</v>
      </c>
      <c r="DA7" s="38">
        <v>99.21</v>
      </c>
      <c r="DB7" s="38">
        <v>99.24</v>
      </c>
      <c r="DC7" s="38">
        <v>98.64</v>
      </c>
      <c r="DD7" s="38">
        <v>98.71</v>
      </c>
      <c r="DE7" s="38">
        <v>98.76</v>
      </c>
      <c r="DF7" s="38">
        <v>98.86</v>
      </c>
      <c r="DG7" s="38">
        <v>98.9</v>
      </c>
      <c r="DH7" s="38">
        <v>95.06</v>
      </c>
      <c r="DI7" s="38">
        <v>34.58</v>
      </c>
      <c r="DJ7" s="38">
        <v>47.44</v>
      </c>
      <c r="DK7" s="38">
        <v>48.56</v>
      </c>
      <c r="DL7" s="38">
        <v>49.9</v>
      </c>
      <c r="DM7" s="38">
        <v>51.2</v>
      </c>
      <c r="DN7" s="38">
        <v>31.06</v>
      </c>
      <c r="DO7" s="38">
        <v>42</v>
      </c>
      <c r="DP7" s="38">
        <v>43.2</v>
      </c>
      <c r="DQ7" s="38">
        <v>44.55</v>
      </c>
      <c r="DR7" s="38">
        <v>45.79</v>
      </c>
      <c r="DS7" s="38">
        <v>38.130000000000003</v>
      </c>
      <c r="DT7" s="38">
        <v>8.69</v>
      </c>
      <c r="DU7" s="38">
        <v>10.35</v>
      </c>
      <c r="DV7" s="38">
        <v>12.53</v>
      </c>
      <c r="DW7" s="38">
        <v>14.6</v>
      </c>
      <c r="DX7" s="38">
        <v>15.52</v>
      </c>
      <c r="DY7" s="38">
        <v>6.43</v>
      </c>
      <c r="DZ7" s="38">
        <v>6.95</v>
      </c>
      <c r="EA7" s="38">
        <v>7.39</v>
      </c>
      <c r="EB7" s="38">
        <v>8.25</v>
      </c>
      <c r="EC7" s="38">
        <v>9</v>
      </c>
      <c r="ED7" s="38">
        <v>5.37</v>
      </c>
      <c r="EE7" s="38">
        <v>0.33</v>
      </c>
      <c r="EF7" s="38">
        <v>0.44</v>
      </c>
      <c r="EG7" s="38">
        <v>0.27</v>
      </c>
      <c r="EH7" s="38">
        <v>0.47</v>
      </c>
      <c r="EI7" s="38">
        <v>0.24</v>
      </c>
      <c r="EJ7" s="38">
        <v>0.37</v>
      </c>
      <c r="EK7" s="38">
        <v>0.38</v>
      </c>
      <c r="EL7" s="38">
        <v>0.35</v>
      </c>
      <c r="EM7" s="38">
        <v>0.39</v>
      </c>
      <c r="EN7" s="38">
        <v>0.43</v>
      </c>
      <c r="EO7" s="38">
        <v>0.23</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sc15290</cp:lastModifiedBy>
  <cp:lastPrinted>2019-01-31T09:12:23Z</cp:lastPrinted>
  <dcterms:created xsi:type="dcterms:W3CDTF">2018-12-03T08:49:45Z</dcterms:created>
  <dcterms:modified xsi:type="dcterms:W3CDTF">2019-02-04T09:46:05Z</dcterms:modified>
</cp:coreProperties>
</file>