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O2P4WbrpRK+oKGcEM1teykViEHNYce8rvx5HwiL/LPgBYk69cb9PuBqW4GO9IBXUK4XlP2dRUGKsi9CNi4GhA==" workbookSaltValue="qwXGlYDeyv4TAraNTpn0Lg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IT76" i="4"/>
  <c r="CS51" i="4"/>
  <c r="HJ30" i="4"/>
  <c r="BZ76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30" i="4"/>
  <c r="FX51" i="4"/>
  <c r="HP76" i="4"/>
  <c r="AV76" i="4"/>
  <c r="KO51" i="4"/>
  <c r="KO30" i="4"/>
  <c r="BG51" i="4"/>
  <c r="FX30" i="4"/>
  <c r="LE76" i="4"/>
  <c r="JV30" i="4"/>
  <c r="HA76" i="4"/>
  <c r="AN51" i="4"/>
  <c r="FE30" i="4"/>
  <c r="FE51" i="4"/>
  <c r="AN30" i="4"/>
  <c r="AG76" i="4"/>
  <c r="KP76" i="4"/>
  <c r="JV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<sst xmlns="http://schemas.openxmlformats.org/spreadsheetml/2006/main" count="288" uniqueCount="136">
  <si>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</si>
  <si>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</si>
  <si>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</si>
  <si>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</si>
  <si>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</si>
  <si>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</si>
  <si>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</si>
  <si>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</si>
  <si>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</si>
  <si>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</si>
  <si>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</si>
  <si>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</si>
  <si>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</si>
  <si>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</si>
  <si>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</si>
  <si>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</si>
  <si>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</si>
  <si>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</si>
  <si>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</si>
  <si>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</si>
  <si>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</si>
  <si>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</si>
  <si>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</si>
  <si>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</si>
  <si>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</si>
  <si>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</si>
  <si>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</si>
  <si>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</si>
  <si>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</si>
  <si>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</si>
  <si>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</si>
  <si>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</si>
  <si>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</si>
  <si>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</si>
  <si>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</si>
  <si>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</si>
  <si>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</si>
  <si>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</si>
  <si>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</si>
  <si>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</si>
  <si>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</si>
  <si>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</si>
  <si>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</si>
  <si>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</si>
  <si>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</si>
  <si>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</si>
  <si>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</si>
  <si>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</si>
  <si>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</si>
  <si>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</si>
  <si>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</si>
  <si>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</si>
  <si>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</si>
  <si>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</si>
  <si>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</si>
  <si>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</si>
  <si>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</si>
  <si>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</si>
  <si>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</si>
  <si>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</si>
  <si>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</si>
  <si>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</si>
  <si>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</si>
  <si>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</si>
  <si>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</si>
  <si>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</si>
  <si>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</si>
  <si>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</si>
  <si>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</si>
  <si>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</si>
  <si>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</si>
  <si>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</si>
  <si>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</si>
  <si>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</si>
  <si>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</si>
  <si>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</si>
  <si>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</si>
  <si>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</si>
  <si>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</si>
  <si>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</si>
  <si>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</si>
  <si>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</si>
  <si>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</si>
  <si>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</si>
  <si>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</si>
  <si>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</si>
  <si>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</si>
  <si>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</si>
  <si>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</si>
  <si>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</si>
  <si>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</si>
  <si>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</si>
  <si>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</si>
  <si>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</si>
  <si>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</si>
  <si>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</si>
  <si>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</si>
  <si>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</si>
  <si>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</si>
  <si>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</si>
  <si>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</si>
  <si>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</si>
  <si>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</si>
  <si>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</si>
  <si>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</si>
  <si>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</si>
  <si>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</si>
  <si>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</si>
  <si>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</si>
  <si>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</si>
  <si>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</si>
  <si>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</si>
  <si>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</si>
  <si>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</si>
  <si>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京都府　京都市</t>
  </si>
  <si>
    <t>出町駐車場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</si>
  <si>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</si>
  <si>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</si>
  <si>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</si>
  <si>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</si>
  <si>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</si>
  <si>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</si>
  <si>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</si>
  <si>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</si>
  <si>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</si>
  <si>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</si>
  <si>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</si>
  <si>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</si>
  <si>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</si>
  <si>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</si>
  <si>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</si>
  <si>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</si>
  <si>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○「⑪稼働率」については，概ね横ばい状態である。高速道路のサービスエリアなど，京都への道中において観光客を対象とした交通案内を継続的にＰＲするなど，今後も引き続き駐車台数を増加させるための取組みを行っていく。</t>
    <rPh sb="3" eb="5">
      <t>カドウ</t>
    </rPh>
    <rPh sb="5" eb="6">
      <t>リツ</t>
    </rPh>
    <rPh sb="13" eb="14">
      <t>オオム</t>
    </rPh>
    <rPh sb="15" eb="16">
      <t>ヨコ</t>
    </rPh>
    <rPh sb="18" eb="20">
      <t>ジョウタイ</t>
    </rPh>
    <rPh sb="24" eb="26">
      <t>コウソク</t>
    </rPh>
    <rPh sb="26" eb="28">
      <t>ドウロ</t>
    </rPh>
    <rPh sb="39" eb="41">
      <t>キョウト</t>
    </rPh>
    <rPh sb="43" eb="45">
      <t>ドウチュウ</t>
    </rPh>
    <rPh sb="49" eb="52">
      <t>カンコウキャク</t>
    </rPh>
    <rPh sb="53" eb="55">
      <t>タイショウ</t>
    </rPh>
    <rPh sb="58" eb="60">
      <t>コウツウ</t>
    </rPh>
    <rPh sb="60" eb="62">
      <t>アンナイ</t>
    </rPh>
    <rPh sb="63" eb="66">
      <t>ケイゾクテキ</t>
    </rPh>
    <rPh sb="74" eb="76">
      <t>コンゴ</t>
    </rPh>
    <rPh sb="77" eb="78">
      <t>ヒ</t>
    </rPh>
    <rPh sb="79" eb="80">
      <t>ツヅ</t>
    </rPh>
    <rPh sb="81" eb="83">
      <t>チュウシャ</t>
    </rPh>
    <rPh sb="83" eb="85">
      <t>ダイスウ</t>
    </rPh>
    <rPh sb="86" eb="88">
      <t>ゾウカ</t>
    </rPh>
    <rPh sb="94" eb="96">
      <t>トリク</t>
    </rPh>
    <rPh sb="98" eb="99">
      <t>オコナ</t>
    </rPh>
    <phoneticPr fontId="5"/>
  </si>
  <si>
    <t>○「⑩企業債残高対料金収入比率」については，0.0となっており，平成29年度をもって市公債の償還は完了した。</t>
    <rPh sb="3" eb="5">
      <t>キギョウ</t>
    </rPh>
    <rPh sb="5" eb="6">
      <t>サイ</t>
    </rPh>
    <rPh sb="6" eb="8">
      <t>ザンダカ</t>
    </rPh>
    <rPh sb="8" eb="9">
      <t>タイ</t>
    </rPh>
    <rPh sb="9" eb="11">
      <t>リョウキン</t>
    </rPh>
    <rPh sb="11" eb="13">
      <t>シュウニュウ</t>
    </rPh>
    <rPh sb="13" eb="15">
      <t>ヒリツ</t>
    </rPh>
    <rPh sb="32" eb="34">
      <t>ヘイセイ</t>
    </rPh>
    <rPh sb="36" eb="37">
      <t>ネン</t>
    </rPh>
    <rPh sb="37" eb="38">
      <t>ド</t>
    </rPh>
    <rPh sb="42" eb="43">
      <t>シ</t>
    </rPh>
    <rPh sb="43" eb="44">
      <t>コウ</t>
    </rPh>
    <rPh sb="44" eb="45">
      <t>サイ</t>
    </rPh>
    <rPh sb="46" eb="48">
      <t>ショウカン</t>
    </rPh>
    <rPh sb="49" eb="51">
      <t>カンリョウ</t>
    </rPh>
    <phoneticPr fontId="5"/>
  </si>
  <si>
    <t>○当駐車場整備事業においては，当駐車場を建設する際に多額の市公債を充当しており，市公債償還のために，使用料収入等のほか多額の繰入金を必要としてきたが，平成29年度をもって市公債の償還は完了した。
○「①収益的収支比率」については，概ね横ばいの推移となっているが，平成29年度にて市公債償還が完了したため，今後，改善する見込みである。
○「②他会計補助金比率」，「③駐車台数一台当たりの他会計補助金額」については，過去５年間において，順調に市公債償還額が減少してきたことにより，前年度と比べ改善している。
○「④売上高ＧＯＰ比率」については，平成29年度は施設運営費が増加したため前年度比で減少しているものの，類似施設平均値は上回っている。
○「⑤ＥＢＩＴＤＡ」については，平成29年度は施設運営費が増加したため前年度比で減少している。</t>
    <rPh sb="1" eb="2">
      <t>トウ</t>
    </rPh>
    <rPh sb="2" eb="5">
      <t>チュウシャジョウ</t>
    </rPh>
    <rPh sb="5" eb="7">
      <t>セイビ</t>
    </rPh>
    <rPh sb="7" eb="9">
      <t>ジギョウ</t>
    </rPh>
    <rPh sb="15" eb="16">
      <t>トウ</t>
    </rPh>
    <rPh sb="16" eb="19">
      <t>チュウシャジョウ</t>
    </rPh>
    <rPh sb="20" eb="22">
      <t>ケンセツ</t>
    </rPh>
    <rPh sb="24" eb="25">
      <t>サイ</t>
    </rPh>
    <rPh sb="26" eb="28">
      <t>タガク</t>
    </rPh>
    <rPh sb="29" eb="30">
      <t>シ</t>
    </rPh>
    <rPh sb="30" eb="31">
      <t>コウ</t>
    </rPh>
    <rPh sb="31" eb="32">
      <t>サイ</t>
    </rPh>
    <rPh sb="33" eb="35">
      <t>ジュウトウ</t>
    </rPh>
    <rPh sb="40" eb="41">
      <t>シ</t>
    </rPh>
    <rPh sb="41" eb="42">
      <t>コウ</t>
    </rPh>
    <rPh sb="42" eb="43">
      <t>サイ</t>
    </rPh>
    <rPh sb="43" eb="45">
      <t>ショウカン</t>
    </rPh>
    <rPh sb="50" eb="53">
      <t>シヨウリョウ</t>
    </rPh>
    <rPh sb="53" eb="55">
      <t>シュウニュウ</t>
    </rPh>
    <rPh sb="55" eb="56">
      <t>トウ</t>
    </rPh>
    <rPh sb="59" eb="61">
      <t>タガク</t>
    </rPh>
    <rPh sb="62" eb="64">
      <t>クリイレ</t>
    </rPh>
    <rPh sb="64" eb="65">
      <t>キン</t>
    </rPh>
    <rPh sb="66" eb="68">
      <t>ヒツヨウ</t>
    </rPh>
    <rPh sb="75" eb="77">
      <t>ヘイセイ</t>
    </rPh>
    <rPh sb="79" eb="80">
      <t>ネン</t>
    </rPh>
    <rPh sb="80" eb="81">
      <t>ド</t>
    </rPh>
    <rPh sb="85" eb="86">
      <t>シ</t>
    </rPh>
    <rPh sb="86" eb="87">
      <t>コウ</t>
    </rPh>
    <rPh sb="87" eb="88">
      <t>サイ</t>
    </rPh>
    <rPh sb="89" eb="91">
      <t>ショウカン</t>
    </rPh>
    <rPh sb="92" eb="94">
      <t>カンリョウ</t>
    </rPh>
    <rPh sb="238" eb="241">
      <t>ゼンネンド</t>
    </rPh>
    <rPh sb="242" eb="243">
      <t>クラ</t>
    </rPh>
    <rPh sb="270" eb="272">
      <t>ヘイセイ</t>
    </rPh>
    <rPh sb="274" eb="275">
      <t>ネン</t>
    </rPh>
    <rPh sb="275" eb="276">
      <t>ド</t>
    </rPh>
    <rPh sb="277" eb="279">
      <t>シセツ</t>
    </rPh>
    <rPh sb="279" eb="281">
      <t>ウンエイ</t>
    </rPh>
    <rPh sb="281" eb="282">
      <t>ヒ</t>
    </rPh>
    <rPh sb="283" eb="285">
      <t>ゾウカ</t>
    </rPh>
    <rPh sb="304" eb="306">
      <t>ルイジ</t>
    </rPh>
    <rPh sb="306" eb="308">
      <t>シセツ</t>
    </rPh>
    <rPh sb="308" eb="310">
      <t>ヘイキン</t>
    </rPh>
    <rPh sb="310" eb="311">
      <t>チ</t>
    </rPh>
    <rPh sb="312" eb="314">
      <t>ウワマワ</t>
    </rPh>
    <phoneticPr fontId="5"/>
  </si>
  <si>
    <t>○当駐車場整備事業は，当駐車場を建設する際に充当した市公債の償還が完了するまで，当該駐車場に係る収支（使用料等収入及び運営経費，公債償還経費等の支出）を一般会計とは別に管理する必要があることから，特別会計にて管理してきたものであるが，平成29年度をもって当該駐車場の市公債償還が完了したことから，一般会計での管理へ変更することを検討していく。
○市公債償還金が順調に減少してきたことから，「①収益的収支比率」，「②他会計補助金比率」，「③駐車台数一台当たりの他会計補助金額」は前年度数値と比べて改善している。しかしながら，収益性を示す「④売上高ＧＯＰ比率」，「⑤ＥＢＩＴＤＡ」は前年度から減少していることから，収益性向上に向けた更なる取り組みを行っていく。</t>
    <rPh sb="1" eb="2">
      <t>トウ</t>
    </rPh>
    <rPh sb="2" eb="5">
      <t>チュウシャジョウ</t>
    </rPh>
    <rPh sb="5" eb="7">
      <t>セイビ</t>
    </rPh>
    <rPh sb="7" eb="9">
      <t>ジギョウ</t>
    </rPh>
    <rPh sb="11" eb="12">
      <t>トウ</t>
    </rPh>
    <rPh sb="12" eb="15">
      <t>チュウシャジョウ</t>
    </rPh>
    <rPh sb="16" eb="18">
      <t>ケンセツ</t>
    </rPh>
    <rPh sb="20" eb="21">
      <t>サイ</t>
    </rPh>
    <rPh sb="22" eb="24">
      <t>ジュウトウ</t>
    </rPh>
    <rPh sb="26" eb="27">
      <t>シ</t>
    </rPh>
    <rPh sb="27" eb="28">
      <t>コウ</t>
    </rPh>
    <rPh sb="28" eb="29">
      <t>サイ</t>
    </rPh>
    <rPh sb="30" eb="32">
      <t>ショウカン</t>
    </rPh>
    <rPh sb="33" eb="35">
      <t>カンリョウ</t>
    </rPh>
    <rPh sb="40" eb="42">
      <t>トウガイ</t>
    </rPh>
    <rPh sb="42" eb="45">
      <t>チュウシャジョウ</t>
    </rPh>
    <rPh sb="46" eb="47">
      <t>カカ</t>
    </rPh>
    <rPh sb="48" eb="50">
      <t>シュウシ</t>
    </rPh>
    <rPh sb="51" eb="54">
      <t>シヨウリョウ</t>
    </rPh>
    <rPh sb="54" eb="55">
      <t>トウ</t>
    </rPh>
    <rPh sb="55" eb="57">
      <t>シュウニュウ</t>
    </rPh>
    <rPh sb="57" eb="58">
      <t>オヨ</t>
    </rPh>
    <rPh sb="59" eb="61">
      <t>ウンエイ</t>
    </rPh>
    <rPh sb="61" eb="63">
      <t>ケイヒ</t>
    </rPh>
    <rPh sb="64" eb="66">
      <t>コウサイ</t>
    </rPh>
    <rPh sb="66" eb="68">
      <t>ショウカン</t>
    </rPh>
    <rPh sb="68" eb="70">
      <t>ケイヒ</t>
    </rPh>
    <rPh sb="70" eb="71">
      <t>トウ</t>
    </rPh>
    <rPh sb="72" eb="74">
      <t>シシュツ</t>
    </rPh>
    <rPh sb="76" eb="78">
      <t>イッパン</t>
    </rPh>
    <rPh sb="78" eb="80">
      <t>カイケイ</t>
    </rPh>
    <rPh sb="82" eb="83">
      <t>ベツ</t>
    </rPh>
    <rPh sb="84" eb="86">
      <t>カンリ</t>
    </rPh>
    <rPh sb="88" eb="90">
      <t>ヒツヨウ</t>
    </rPh>
    <rPh sb="98" eb="100">
      <t>トクベツ</t>
    </rPh>
    <rPh sb="100" eb="102">
      <t>カイケイ</t>
    </rPh>
    <rPh sb="104" eb="106">
      <t>カンリ</t>
    </rPh>
    <rPh sb="117" eb="119">
      <t>ヘイセイ</t>
    </rPh>
    <rPh sb="121" eb="122">
      <t>ネン</t>
    </rPh>
    <rPh sb="122" eb="123">
      <t>ド</t>
    </rPh>
    <rPh sb="127" eb="129">
      <t>トウガイ</t>
    </rPh>
    <rPh sb="129" eb="132">
      <t>チュウシャジョウ</t>
    </rPh>
    <rPh sb="133" eb="134">
      <t>シ</t>
    </rPh>
    <rPh sb="134" eb="135">
      <t>コウ</t>
    </rPh>
    <rPh sb="135" eb="136">
      <t>サイ</t>
    </rPh>
    <rPh sb="136" eb="138">
      <t>ショウカン</t>
    </rPh>
    <rPh sb="139" eb="141">
      <t>カンリョウ</t>
    </rPh>
    <rPh sb="148" eb="150">
      <t>イッパン</t>
    </rPh>
    <rPh sb="150" eb="152">
      <t>カイケイ</t>
    </rPh>
    <rPh sb="154" eb="156">
      <t>カンリ</t>
    </rPh>
    <rPh sb="157" eb="159">
      <t>ヘンコウ</t>
    </rPh>
    <rPh sb="164" eb="166">
      <t>ケントウ</t>
    </rPh>
    <rPh sb="174" eb="175">
      <t>シ</t>
    </rPh>
    <rPh sb="175" eb="176">
      <t>コウ</t>
    </rPh>
    <rPh sb="176" eb="177">
      <t>サイ</t>
    </rPh>
    <rPh sb="177" eb="179">
      <t>ショウカン</t>
    </rPh>
    <rPh sb="179" eb="180">
      <t>キン</t>
    </rPh>
    <rPh sb="181" eb="183">
      <t>ジュンチョウ</t>
    </rPh>
    <rPh sb="184" eb="186">
      <t>ゲンショウ</t>
    </rPh>
    <rPh sb="197" eb="200">
      <t>シュウエキテキ</t>
    </rPh>
    <rPh sb="200" eb="202">
      <t>シュウシ</t>
    </rPh>
    <rPh sb="202" eb="204">
      <t>ヒリツ</t>
    </rPh>
    <rPh sb="208" eb="209">
      <t>タ</t>
    </rPh>
    <rPh sb="209" eb="211">
      <t>カイケイ</t>
    </rPh>
    <rPh sb="211" eb="214">
      <t>ホジョキン</t>
    </rPh>
    <rPh sb="214" eb="216">
      <t>ヒリツ</t>
    </rPh>
    <rPh sb="239" eb="242">
      <t>ゼンネンド</t>
    </rPh>
    <rPh sb="242" eb="244">
      <t>スウチ</t>
    </rPh>
    <rPh sb="245" eb="246">
      <t>クラ</t>
    </rPh>
    <rPh sb="248" eb="250">
      <t>カイゼン</t>
    </rPh>
    <rPh sb="262" eb="265">
      <t>シュウエキセイ</t>
    </rPh>
    <rPh sb="266" eb="267">
      <t>シメ</t>
    </rPh>
    <rPh sb="290" eb="293">
      <t>ゼンネンド</t>
    </rPh>
    <rPh sb="295" eb="297">
      <t>ゲンショウ</t>
    </rPh>
    <rPh sb="306" eb="309">
      <t>シュウエキセイ</t>
    </rPh>
    <rPh sb="309" eb="311">
      <t>コウジョウ</t>
    </rPh>
    <rPh sb="312" eb="313">
      <t>ム</t>
    </rPh>
    <rPh sb="315" eb="316">
      <t>サラ</t>
    </rPh>
    <rPh sb="318" eb="319">
      <t>ト</t>
    </rPh>
    <rPh sb="320" eb="321">
      <t>ク</t>
    </rPh>
    <rPh sb="323" eb="324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</si>
</sst>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31</c:v>
                </c:pt>
                <c:pt idx="1">
                  <c:v>54</c:v>
                </c:pt>
                <c:pt idx="2">
                  <c:v>65</c:v>
                </c:pt>
                <c:pt idx="3">
                  <c:v>53</c:v>
                </c:pt>
                <c:pt idx="4">
                  <c:v>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4-41D3-A799-C0578E6AB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67456"/>
        <c:axId val="5132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E4-41D3-A799-C0578E6AB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67456"/>
        <c:axId val="51329664"/>
      </c:lineChart>
      <c:dateAx>
        <c:axId val="5126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329664"/>
        <c:crosses val="autoZero"/>
        <c:auto val="1"/>
        <c:lblOffset val="100"/>
        <c:baseTimeUnit val="years"/>
      </c:dateAx>
      <c:valAx>
        <c:axId val="5132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267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544</c:v>
                </c:pt>
                <c:pt idx="1">
                  <c:v>385</c:v>
                </c:pt>
                <c:pt idx="2">
                  <c:v>236</c:v>
                </c:pt>
                <c:pt idx="3">
                  <c:v>101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AE-412B-A362-3927D281D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25344"/>
        <c:axId val="9323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AE-412B-A362-3927D281D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5344"/>
        <c:axId val="93236224"/>
      </c:lineChart>
      <c:dateAx>
        <c:axId val="9322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36224"/>
        <c:crosses val="autoZero"/>
        <c:auto val="1"/>
        <c:lblOffset val="100"/>
        <c:baseTimeUnit val="years"/>
      </c:dateAx>
      <c:valAx>
        <c:axId val="9323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25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0-4C91-ADAF-9F3327581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09280"/>
        <c:axId val="11541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20-4C91-ADAF-9F3327581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9280"/>
        <c:axId val="115411200"/>
      </c:lineChart>
      <c:dateAx>
        <c:axId val="11540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411200"/>
        <c:crosses val="autoZero"/>
        <c:auto val="1"/>
        <c:lblOffset val="100"/>
        <c:baseTimeUnit val="years"/>
      </c:dateAx>
      <c:valAx>
        <c:axId val="11541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54092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E-47EA-9839-EE30B893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37568"/>
        <c:axId val="11543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5E-47EA-9839-EE30B893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7568"/>
        <c:axId val="115439488"/>
      </c:lineChart>
      <c:dateAx>
        <c:axId val="1154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439488"/>
        <c:crosses val="autoZero"/>
        <c:auto val="1"/>
        <c:lblOffset val="100"/>
        <c:baseTimeUnit val="years"/>
      </c:dateAx>
      <c:valAx>
        <c:axId val="11543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543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4.8</c:v>
                </c:pt>
                <c:pt idx="2">
                  <c:v>5.3</c:v>
                </c:pt>
                <c:pt idx="3">
                  <c:v>2.9</c:v>
                </c:pt>
                <c:pt idx="4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F-43D6-88C6-EAE6B30C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9488"/>
        <c:axId val="1189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0F-43D6-88C6-EAE6B30C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9488"/>
        <c:axId val="118973952"/>
      </c:lineChart>
      <c:dateAx>
        <c:axId val="1189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73952"/>
        <c:crosses val="autoZero"/>
        <c:auto val="1"/>
        <c:lblOffset val="100"/>
        <c:baseTimeUnit val="years"/>
      </c:dateAx>
      <c:valAx>
        <c:axId val="1189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95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141</c:v>
                </c:pt>
                <c:pt idx="1">
                  <c:v>107</c:v>
                </c:pt>
                <c:pt idx="2">
                  <c:v>74</c:v>
                </c:pt>
                <c:pt idx="3">
                  <c:v>46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EA-4857-BC9F-2039C6A63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45120"/>
        <c:axId val="1190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EA-4857-BC9F-2039C6A63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45120"/>
        <c:axId val="119047296"/>
      </c:lineChart>
      <c:dateAx>
        <c:axId val="1190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47296"/>
        <c:crosses val="autoZero"/>
        <c:auto val="1"/>
        <c:lblOffset val="100"/>
        <c:baseTimeUnit val="years"/>
      </c:dateAx>
      <c:valAx>
        <c:axId val="1190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904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145.9</c:v>
                </c:pt>
                <c:pt idx="1">
                  <c:v>134.6</c:v>
                </c:pt>
                <c:pt idx="2">
                  <c:v>136.5</c:v>
                </c:pt>
                <c:pt idx="3">
                  <c:v>140.9</c:v>
                </c:pt>
                <c:pt idx="4">
                  <c:v>130.19999999999999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3-4753-82B0-08D4FE8A5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25824"/>
        <c:axId val="1177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C3-4753-82B0-08D4FE8A5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25824"/>
        <c:axId val="117732096"/>
      </c:lineChart>
      <c:dateAx>
        <c:axId val="11772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732096"/>
        <c:crosses val="autoZero"/>
        <c:auto val="1"/>
        <c:lblOffset val="100"/>
        <c:baseTimeUnit val="years"/>
      </c:dateAx>
      <c:valAx>
        <c:axId val="11773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72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-25</c:v>
                </c:pt>
                <c:pt idx="1">
                  <c:v>-44</c:v>
                </c:pt>
                <c:pt idx="2">
                  <c:v>20</c:v>
                </c:pt>
                <c:pt idx="3">
                  <c:v>40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3-4468-84C4-4A36F1BA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63072"/>
        <c:axId val="11763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93-4468-84C4-4A36F1BA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63072"/>
        <c:axId val="117637888"/>
      </c:lineChart>
      <c:dateAx>
        <c:axId val="11776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637888"/>
        <c:crosses val="autoZero"/>
        <c:auto val="1"/>
        <c:lblOffset val="100"/>
        <c:baseTimeUnit val="years"/>
      </c:dateAx>
      <c:valAx>
        <c:axId val="11763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7763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-13325</c:v>
                </c:pt>
                <c:pt idx="1">
                  <c:v>8232</c:v>
                </c:pt>
                <c:pt idx="2">
                  <c:v>14147</c:v>
                </c:pt>
                <c:pt idx="3">
                  <c:v>26087</c:v>
                </c:pt>
                <c:pt idx="4">
                  <c:v>12431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96-4F5E-B83B-2FA17FCA0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67712"/>
        <c:axId val="11767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96-4F5E-B83B-2FA17FCA0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67712"/>
        <c:axId val="117673984"/>
      </c:lineChart>
      <c:dateAx>
        <c:axId val="11766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673984"/>
        <c:crosses val="autoZero"/>
        <c:auto val="1"/>
        <c:lblOffset val="100"/>
        <c:baseTimeUnit val="years"/>
      </c:dateAx>
      <c:valAx>
        <c:axId val="11767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7667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</row>
    <row r="3" spans="1:382" ht="9.75" customHeight="1" x14ac:dyDescent="0.15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</row>
    <row r="4" spans="1:382" ht="9.75" customHeight="1" x14ac:dyDescent="0.15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2" t="str">
        <f>データ!H6&amp;"　"&amp;データ!I6</f>
        <v>京都府京都市　出町駐車場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5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7"/>
      <c r="AQ7" s="135" t="s">
        <v>2</v>
      </c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 t="s">
        <v>3</v>
      </c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7"/>
      <c r="DU7" s="143" t="s">
        <v>4</v>
      </c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38" t="s">
        <v>5</v>
      </c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8" t="s">
        <v>6</v>
      </c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  <c r="IW7" s="138"/>
      <c r="IX7" s="138"/>
      <c r="IY7" s="138"/>
      <c r="IZ7" s="138"/>
      <c r="JA7" s="138"/>
      <c r="JB7" s="138"/>
      <c r="JC7" s="138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 t="s">
        <v>7</v>
      </c>
      <c r="JR7" s="138"/>
      <c r="JS7" s="138"/>
      <c r="JT7" s="138"/>
      <c r="JU7" s="138"/>
      <c r="JV7" s="138"/>
      <c r="JW7" s="138"/>
      <c r="JX7" s="138"/>
      <c r="JY7" s="138"/>
      <c r="JZ7" s="138"/>
      <c r="KA7" s="138"/>
      <c r="KB7" s="138"/>
      <c r="KC7" s="138"/>
      <c r="KD7" s="138"/>
      <c r="KE7" s="138"/>
      <c r="KF7" s="138"/>
      <c r="KG7" s="138"/>
      <c r="KH7" s="138"/>
      <c r="KI7" s="138"/>
      <c r="KJ7" s="138"/>
      <c r="KK7" s="138"/>
      <c r="KL7" s="138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8"/>
      <c r="LC7" s="138"/>
      <c r="LD7" s="138"/>
      <c r="LE7" s="138"/>
      <c r="LF7" s="138"/>
      <c r="LG7" s="138"/>
      <c r="LH7" s="138"/>
      <c r="LI7" s="138"/>
      <c r="LJ7" s="138" t="s">
        <v>8</v>
      </c>
      <c r="LK7" s="138"/>
      <c r="LL7" s="138"/>
      <c r="LM7" s="138"/>
      <c r="LN7" s="138"/>
      <c r="LO7" s="138"/>
      <c r="LP7" s="138"/>
      <c r="LQ7" s="138"/>
      <c r="LR7" s="138"/>
      <c r="LS7" s="138"/>
      <c r="LT7" s="138"/>
      <c r="LU7" s="138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8"/>
      <c r="ML7" s="138"/>
      <c r="MM7" s="138"/>
      <c r="MN7" s="138"/>
      <c r="MO7" s="138"/>
      <c r="MP7" s="138"/>
      <c r="MQ7" s="138"/>
      <c r="MR7" s="138"/>
      <c r="MS7" s="138"/>
      <c r="MT7" s="138"/>
      <c r="MU7" s="138"/>
      <c r="MV7" s="138"/>
      <c r="MW7" s="138"/>
      <c r="MX7" s="138"/>
      <c r="MY7" s="138"/>
      <c r="MZ7" s="138"/>
      <c r="NA7" s="138"/>
      <c r="NB7" s="138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5" t="str">
        <f>データ!J7</f>
        <v>法非適用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25" t="str">
        <f>データ!K7</f>
        <v>駐車場整備事業</v>
      </c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7"/>
      <c r="CF8" s="125" t="str">
        <f>データ!L7</f>
        <v>-</v>
      </c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7"/>
      <c r="DU8" s="129" t="str">
        <f>データ!M7</f>
        <v>Ａ２Ｂ１</v>
      </c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 t="str">
        <f>データ!N7</f>
        <v>非設置</v>
      </c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9" t="str">
        <f>データ!S7</f>
        <v>駅</v>
      </c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 t="str">
        <f>データ!T7</f>
        <v>無</v>
      </c>
      <c r="JR8" s="129"/>
      <c r="JS8" s="129"/>
      <c r="JT8" s="129"/>
      <c r="JU8" s="129"/>
      <c r="JV8" s="129"/>
      <c r="JW8" s="129"/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8">
        <f>データ!U7</f>
        <v>8880</v>
      </c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3"/>
      <c r="ND8" s="133" t="s">
        <v>10</v>
      </c>
      <c r="NE8" s="134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5" t="s">
        <v>12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7"/>
      <c r="AQ9" s="135" t="s">
        <v>13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 t="s">
        <v>14</v>
      </c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  <c r="DU9" s="138" t="s">
        <v>15</v>
      </c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8" t="s">
        <v>16</v>
      </c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  <c r="IW9" s="138"/>
      <c r="IX9" s="138"/>
      <c r="IY9" s="138"/>
      <c r="IZ9" s="138"/>
      <c r="JA9" s="138"/>
      <c r="JB9" s="138"/>
      <c r="JC9" s="138"/>
      <c r="JD9" s="138"/>
      <c r="JE9" s="138"/>
      <c r="JF9" s="138"/>
      <c r="JG9" s="138"/>
      <c r="JH9" s="138"/>
      <c r="JI9" s="138"/>
      <c r="JJ9" s="138"/>
      <c r="JK9" s="138"/>
      <c r="JL9" s="138"/>
      <c r="JM9" s="138"/>
      <c r="JN9" s="138"/>
      <c r="JO9" s="138"/>
      <c r="JP9" s="138"/>
      <c r="JQ9" s="138" t="s">
        <v>17</v>
      </c>
      <c r="JR9" s="138"/>
      <c r="JS9" s="138"/>
      <c r="JT9" s="138"/>
      <c r="JU9" s="138"/>
      <c r="JV9" s="138"/>
      <c r="JW9" s="138"/>
      <c r="JX9" s="138"/>
      <c r="JY9" s="138"/>
      <c r="JZ9" s="138"/>
      <c r="KA9" s="138"/>
      <c r="KB9" s="138"/>
      <c r="KC9" s="138"/>
      <c r="KD9" s="138"/>
      <c r="KE9" s="138"/>
      <c r="KF9" s="138"/>
      <c r="KG9" s="138"/>
      <c r="KH9" s="138"/>
      <c r="KI9" s="138"/>
      <c r="KJ9" s="138"/>
      <c r="KK9" s="138"/>
      <c r="KL9" s="138"/>
      <c r="KM9" s="138"/>
      <c r="KN9" s="138"/>
      <c r="KO9" s="138"/>
      <c r="KP9" s="138"/>
      <c r="KQ9" s="138"/>
      <c r="KR9" s="138"/>
      <c r="KS9" s="138"/>
      <c r="KT9" s="138"/>
      <c r="KU9" s="138"/>
      <c r="KV9" s="138"/>
      <c r="KW9" s="138"/>
      <c r="KX9" s="138"/>
      <c r="KY9" s="138"/>
      <c r="KZ9" s="138"/>
      <c r="LA9" s="138"/>
      <c r="LB9" s="138"/>
      <c r="LC9" s="138"/>
      <c r="LD9" s="138"/>
      <c r="LE9" s="138"/>
      <c r="LF9" s="138"/>
      <c r="LG9" s="138"/>
      <c r="LH9" s="138"/>
      <c r="LI9" s="138"/>
      <c r="LJ9" s="138" t="s">
        <v>18</v>
      </c>
      <c r="LK9" s="138"/>
      <c r="LL9" s="138"/>
      <c r="LM9" s="138"/>
      <c r="LN9" s="138"/>
      <c r="LO9" s="138"/>
      <c r="LP9" s="138"/>
      <c r="LQ9" s="138"/>
      <c r="LR9" s="138"/>
      <c r="LS9" s="138"/>
      <c r="LT9" s="138"/>
      <c r="LU9" s="138"/>
      <c r="LV9" s="138"/>
      <c r="LW9" s="138"/>
      <c r="LX9" s="138"/>
      <c r="LY9" s="138"/>
      <c r="LZ9" s="138"/>
      <c r="MA9" s="138"/>
      <c r="MB9" s="138"/>
      <c r="MC9" s="138"/>
      <c r="MD9" s="138"/>
      <c r="ME9" s="138"/>
      <c r="MF9" s="138"/>
      <c r="MG9" s="138"/>
      <c r="MH9" s="138"/>
      <c r="MI9" s="138"/>
      <c r="MJ9" s="138"/>
      <c r="MK9" s="138"/>
      <c r="ML9" s="138"/>
      <c r="MM9" s="138"/>
      <c r="MN9" s="138"/>
      <c r="MO9" s="138"/>
      <c r="MP9" s="138"/>
      <c r="MQ9" s="138"/>
      <c r="MR9" s="138"/>
      <c r="MS9" s="138"/>
      <c r="MT9" s="138"/>
      <c r="MU9" s="138"/>
      <c r="MV9" s="138"/>
      <c r="MW9" s="138"/>
      <c r="MX9" s="138"/>
      <c r="MY9" s="138"/>
      <c r="MZ9" s="138"/>
      <c r="NA9" s="138"/>
      <c r="NB9" s="138"/>
      <c r="NC9" s="3"/>
      <c r="ND9" s="139" t="s">
        <v>19</v>
      </c>
      <c r="NE9" s="140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9" t="str">
        <f>データ!O7</f>
        <v>該当数値なし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1"/>
      <c r="AQ10" s="122" t="s">
        <v>122</v>
      </c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5" t="str">
        <f>データ!Q7</f>
        <v>地下式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7"/>
      <c r="DU10" s="128">
        <f>データ!R7</f>
        <v>21</v>
      </c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8">
        <f>データ!V7</f>
        <v>159</v>
      </c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>
        <f>データ!W7</f>
        <v>300</v>
      </c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9" t="str">
        <f>データ!X7</f>
        <v>代行制</v>
      </c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2"/>
      <c r="ND10" s="130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1" t="s">
        <v>23</v>
      </c>
      <c r="NE11" s="131"/>
      <c r="NF11" s="131"/>
      <c r="NG11" s="131"/>
      <c r="NH11" s="131"/>
      <c r="NI11" s="131"/>
      <c r="NJ11" s="131"/>
      <c r="NK11" s="131"/>
      <c r="NL11" s="131"/>
      <c r="NM11" s="131"/>
      <c r="NN11" s="131"/>
      <c r="NO11" s="131"/>
      <c r="NP11" s="131"/>
      <c r="NQ11" s="131"/>
      <c r="NR11" s="131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1"/>
      <c r="NE12" s="131"/>
      <c r="NF12" s="131"/>
      <c r="NG12" s="131"/>
      <c r="NH12" s="131"/>
      <c r="NI12" s="131"/>
      <c r="NJ12" s="131"/>
      <c r="NK12" s="131"/>
      <c r="NL12" s="131"/>
      <c r="NM12" s="131"/>
      <c r="NN12" s="131"/>
      <c r="NO12" s="131"/>
      <c r="NP12" s="131"/>
      <c r="NQ12" s="131"/>
      <c r="NR12" s="131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2"/>
      <c r="NE13" s="132"/>
      <c r="NF13" s="132"/>
      <c r="NG13" s="132"/>
      <c r="NH13" s="132"/>
      <c r="NI13" s="132"/>
      <c r="NJ13" s="132"/>
      <c r="NK13" s="132"/>
      <c r="NL13" s="132"/>
      <c r="NM13" s="132"/>
      <c r="NN13" s="132"/>
      <c r="NO13" s="132"/>
      <c r="NP13" s="132"/>
      <c r="NQ13" s="132"/>
      <c r="NR13" s="132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16" t="s">
        <v>134</v>
      </c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8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6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8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6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8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6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8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6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8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6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8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6"/>
      <c r="NE21" s="117"/>
      <c r="NF21" s="117"/>
      <c r="NG21" s="117"/>
      <c r="NH21" s="117"/>
      <c r="NI21" s="117"/>
      <c r="NJ21" s="117"/>
      <c r="NK21" s="117"/>
      <c r="NL21" s="117"/>
      <c r="NM21" s="117"/>
      <c r="NN21" s="117"/>
      <c r="NO21" s="117"/>
      <c r="NP21" s="117"/>
      <c r="NQ21" s="117"/>
      <c r="NR21" s="118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6"/>
      <c r="NE22" s="117"/>
      <c r="NF22" s="117"/>
      <c r="NG22" s="117"/>
      <c r="NH22" s="117"/>
      <c r="NI22" s="117"/>
      <c r="NJ22" s="117"/>
      <c r="NK22" s="117"/>
      <c r="NL22" s="117"/>
      <c r="NM22" s="117"/>
      <c r="NN22" s="117"/>
      <c r="NO22" s="117"/>
      <c r="NP22" s="117"/>
      <c r="NQ22" s="117"/>
      <c r="NR22" s="118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6"/>
      <c r="NE23" s="117"/>
      <c r="NF23" s="117"/>
      <c r="NG23" s="117"/>
      <c r="NH23" s="117"/>
      <c r="NI23" s="117"/>
      <c r="NJ23" s="117"/>
      <c r="NK23" s="117"/>
      <c r="NL23" s="117"/>
      <c r="NM23" s="117"/>
      <c r="NN23" s="117"/>
      <c r="NO23" s="117"/>
      <c r="NP23" s="117"/>
      <c r="NQ23" s="117"/>
      <c r="NR23" s="118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6"/>
      <c r="NE24" s="117"/>
      <c r="NF24" s="117"/>
      <c r="NG24" s="117"/>
      <c r="NH24" s="117"/>
      <c r="NI24" s="117"/>
      <c r="NJ24" s="117"/>
      <c r="NK24" s="117"/>
      <c r="NL24" s="117"/>
      <c r="NM24" s="117"/>
      <c r="NN24" s="117"/>
      <c r="NO24" s="117"/>
      <c r="NP24" s="117"/>
      <c r="NQ24" s="117"/>
      <c r="NR24" s="118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6"/>
      <c r="NE25" s="117"/>
      <c r="NF25" s="117"/>
      <c r="NG25" s="117"/>
      <c r="NH25" s="117"/>
      <c r="NI25" s="117"/>
      <c r="NJ25" s="117"/>
      <c r="NK25" s="117"/>
      <c r="NL25" s="117"/>
      <c r="NM25" s="117"/>
      <c r="NN25" s="117"/>
      <c r="NO25" s="117"/>
      <c r="NP25" s="117"/>
      <c r="NQ25" s="117"/>
      <c r="NR25" s="118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6"/>
      <c r="NE26" s="117"/>
      <c r="NF26" s="117"/>
      <c r="NG26" s="117"/>
      <c r="NH26" s="117"/>
      <c r="NI26" s="117"/>
      <c r="NJ26" s="117"/>
      <c r="NK26" s="117"/>
      <c r="NL26" s="117"/>
      <c r="NM26" s="117"/>
      <c r="NN26" s="117"/>
      <c r="NO26" s="117"/>
      <c r="NP26" s="117"/>
      <c r="NQ26" s="117"/>
      <c r="NR26" s="118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6"/>
      <c r="NE27" s="117"/>
      <c r="NF27" s="117"/>
      <c r="NG27" s="117"/>
      <c r="NH27" s="117"/>
      <c r="NI27" s="117"/>
      <c r="NJ27" s="117"/>
      <c r="NK27" s="117"/>
      <c r="NL27" s="117"/>
      <c r="NM27" s="117"/>
      <c r="NN27" s="117"/>
      <c r="NO27" s="117"/>
      <c r="NP27" s="117"/>
      <c r="NQ27" s="117"/>
      <c r="NR27" s="118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6"/>
      <c r="NE28" s="117"/>
      <c r="NF28" s="117"/>
      <c r="NG28" s="117"/>
      <c r="NH28" s="117"/>
      <c r="NI28" s="117"/>
      <c r="NJ28" s="117"/>
      <c r="NK28" s="117"/>
      <c r="NL28" s="117"/>
      <c r="NM28" s="117"/>
      <c r="NN28" s="117"/>
      <c r="NO28" s="117"/>
      <c r="NP28" s="117"/>
      <c r="NQ28" s="117"/>
      <c r="NR28" s="118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6"/>
      <c r="NE29" s="117"/>
      <c r="NF29" s="117"/>
      <c r="NG29" s="117"/>
      <c r="NH29" s="117"/>
      <c r="NI29" s="117"/>
      <c r="NJ29" s="117"/>
      <c r="NK29" s="117"/>
      <c r="NL29" s="117"/>
      <c r="NM29" s="117"/>
      <c r="NN29" s="117"/>
      <c r="NO29" s="117"/>
      <c r="NP29" s="117"/>
      <c r="NQ29" s="117"/>
      <c r="NR29" s="118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6"/>
      <c r="NE30" s="117"/>
      <c r="NF30" s="117"/>
      <c r="NG30" s="117"/>
      <c r="NH30" s="117"/>
      <c r="NI30" s="117"/>
      <c r="NJ30" s="117"/>
      <c r="NK30" s="117"/>
      <c r="NL30" s="117"/>
      <c r="NM30" s="117"/>
      <c r="NN30" s="117"/>
      <c r="NO30" s="117"/>
      <c r="NP30" s="117"/>
      <c r="NQ30" s="117"/>
      <c r="NR30" s="118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31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65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53.9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5.7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4.8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5.3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2.9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0.9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145.9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134.6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136.5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140.9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130.19999999999999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133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132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141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107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74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46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14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-25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-44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20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-13325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8232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14147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26087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12431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135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238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 t="str">
        <f>データ!CN7</f>
        <v>-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544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385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236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101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3ZLqUIcQOgmZq2DvtVOXIfnBk2J2BlCPUUYUtp8I130pBwnEjH7Wf/PoczIR1hhbMnLZ+NT2UgsEA8K599yRmQ==" saltValue="PD52tUfZDs9Bt7oZRq/mI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X1" workbookViewId="0">
      <selection activeCell="DD9" sqref="DD9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7" t="s">
        <v>68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44" t="s">
        <v>73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6"/>
      <c r="AJ4" s="151" t="s">
        <v>74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 t="s">
        <v>75</v>
      </c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 t="s">
        <v>76</v>
      </c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2" t="s">
        <v>77</v>
      </c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 t="s">
        <v>78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3" t="s">
        <v>79</v>
      </c>
      <c r="CN4" s="153" t="s">
        <v>80</v>
      </c>
      <c r="CO4" s="144" t="s">
        <v>81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6"/>
      <c r="CZ4" s="151" t="s">
        <v>82</v>
      </c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44" t="s">
        <v>83</v>
      </c>
      <c r="DL4" s="145"/>
      <c r="DM4" s="145"/>
      <c r="DN4" s="145"/>
      <c r="DO4" s="145"/>
      <c r="DP4" s="145"/>
      <c r="DQ4" s="145"/>
      <c r="DR4" s="145"/>
      <c r="DS4" s="145"/>
      <c r="DT4" s="145"/>
      <c r="DU4" s="146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100</v>
      </c>
      <c r="AW5" s="59" t="s">
        <v>101</v>
      </c>
      <c r="AX5" s="59" t="s">
        <v>102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100</v>
      </c>
      <c r="BH5" s="59" t="s">
        <v>101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100</v>
      </c>
      <c r="BS5" s="59" t="s">
        <v>101</v>
      </c>
      <c r="BT5" s="59" t="s">
        <v>102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100</v>
      </c>
      <c r="CD5" s="59" t="s">
        <v>101</v>
      </c>
      <c r="CE5" s="59" t="s">
        <v>102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4"/>
      <c r="CN5" s="154"/>
      <c r="CO5" s="59" t="s">
        <v>99</v>
      </c>
      <c r="CP5" s="59" t="s">
        <v>100</v>
      </c>
      <c r="CQ5" s="59" t="s">
        <v>101</v>
      </c>
      <c r="CR5" s="59" t="s">
        <v>102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100</v>
      </c>
      <c r="DB5" s="59" t="s">
        <v>101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99</v>
      </c>
      <c r="DL5" s="59" t="s">
        <v>100</v>
      </c>
      <c r="DM5" s="59" t="s">
        <v>101</v>
      </c>
      <c r="DN5" s="59" t="s">
        <v>102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110</v>
      </c>
      <c r="B6" s="60">
        <f>B8</f>
        <v>2017</v>
      </c>
      <c r="C6" s="60">
        <f t="shared" ref="C6:X6" si="1">C8</f>
        <v>261009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京都府京都市</v>
      </c>
      <c r="I6" s="60" t="str">
        <f t="shared" si="1"/>
        <v>出町駐車場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21</v>
      </c>
      <c r="S6" s="62" t="str">
        <f t="shared" si="1"/>
        <v>駅</v>
      </c>
      <c r="T6" s="62" t="str">
        <f t="shared" si="1"/>
        <v>無</v>
      </c>
      <c r="U6" s="63">
        <f t="shared" si="1"/>
        <v>8880</v>
      </c>
      <c r="V6" s="63">
        <f t="shared" si="1"/>
        <v>159</v>
      </c>
      <c r="W6" s="63">
        <f t="shared" si="1"/>
        <v>300</v>
      </c>
      <c r="X6" s="62" t="str">
        <f t="shared" si="1"/>
        <v>代行制</v>
      </c>
      <c r="Y6" s="64">
        <f>IF(Y8="-",NA(),Y8)</f>
        <v>31</v>
      </c>
      <c r="Z6" s="64">
        <f t="shared" ref="Z6:AH6" si="2">IF(Z8="-",NA(),Z8)</f>
        <v>54</v>
      </c>
      <c r="AA6" s="64">
        <f t="shared" si="2"/>
        <v>65</v>
      </c>
      <c r="AB6" s="64">
        <f t="shared" si="2"/>
        <v>53</v>
      </c>
      <c r="AC6" s="64">
        <f t="shared" si="2"/>
        <v>53.9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5.7</v>
      </c>
      <c r="AK6" s="64">
        <f t="shared" ref="AK6:AS6" si="3">IF(AK8="-",NA(),AK8)</f>
        <v>4.8</v>
      </c>
      <c r="AL6" s="64">
        <f t="shared" si="3"/>
        <v>5.3</v>
      </c>
      <c r="AM6" s="64">
        <f t="shared" si="3"/>
        <v>2.9</v>
      </c>
      <c r="AN6" s="64">
        <f t="shared" si="3"/>
        <v>0.9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141</v>
      </c>
      <c r="AV6" s="65">
        <f t="shared" ref="AV6:BD6" si="4">IF(AV8="-",NA(),AV8)</f>
        <v>107</v>
      </c>
      <c r="AW6" s="65">
        <f t="shared" si="4"/>
        <v>74</v>
      </c>
      <c r="AX6" s="65">
        <f t="shared" si="4"/>
        <v>46</v>
      </c>
      <c r="AY6" s="65">
        <f t="shared" si="4"/>
        <v>14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-25</v>
      </c>
      <c r="BG6" s="64">
        <f t="shared" ref="BG6:BO6" si="5">IF(BG8="-",NA(),BG8)</f>
        <v>-44</v>
      </c>
      <c r="BH6" s="64">
        <f t="shared" si="5"/>
        <v>20</v>
      </c>
      <c r="BI6" s="64">
        <f t="shared" si="5"/>
        <v>40</v>
      </c>
      <c r="BJ6" s="64">
        <f t="shared" si="5"/>
        <v>20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-13325</v>
      </c>
      <c r="BR6" s="65">
        <f t="shared" ref="BR6:BZ6" si="6">IF(BR8="-",NA(),BR8)</f>
        <v>8232</v>
      </c>
      <c r="BS6" s="65">
        <f t="shared" si="6"/>
        <v>14147</v>
      </c>
      <c r="BT6" s="65">
        <f t="shared" si="6"/>
        <v>26087</v>
      </c>
      <c r="BU6" s="65">
        <f t="shared" si="6"/>
        <v>12431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238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544</v>
      </c>
      <c r="DA6" s="64">
        <f t="shared" ref="DA6:DI6" si="8">IF(DA8="-",NA(),DA8)</f>
        <v>385</v>
      </c>
      <c r="DB6" s="64">
        <f t="shared" si="8"/>
        <v>236</v>
      </c>
      <c r="DC6" s="64">
        <f t="shared" si="8"/>
        <v>101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145.9</v>
      </c>
      <c r="DL6" s="64">
        <f t="shared" ref="DL6:DT6" si="9">IF(DL8="-",NA(),DL8)</f>
        <v>134.6</v>
      </c>
      <c r="DM6" s="64">
        <f t="shared" si="9"/>
        <v>136.5</v>
      </c>
      <c r="DN6" s="64">
        <f t="shared" si="9"/>
        <v>140.9</v>
      </c>
      <c r="DO6" s="64">
        <f t="shared" si="9"/>
        <v>130.19999999999999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112</v>
      </c>
      <c r="B7" s="60">
        <f t="shared" ref="B7:X7" si="10">B8</f>
        <v>2017</v>
      </c>
      <c r="C7" s="60">
        <f t="shared" si="10"/>
        <v>261009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京都府　京都市</v>
      </c>
      <c r="I7" s="60" t="str">
        <f t="shared" si="10"/>
        <v>出町駐車場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21</v>
      </c>
      <c r="S7" s="62" t="str">
        <f t="shared" si="10"/>
        <v>駅</v>
      </c>
      <c r="T7" s="62" t="str">
        <f t="shared" si="10"/>
        <v>無</v>
      </c>
      <c r="U7" s="63">
        <f t="shared" si="10"/>
        <v>8880</v>
      </c>
      <c r="V7" s="63">
        <f t="shared" si="10"/>
        <v>159</v>
      </c>
      <c r="W7" s="63">
        <f t="shared" si="10"/>
        <v>300</v>
      </c>
      <c r="X7" s="62" t="str">
        <f t="shared" si="10"/>
        <v>代行制</v>
      </c>
      <c r="Y7" s="64">
        <f>Y8</f>
        <v>31</v>
      </c>
      <c r="Z7" s="64">
        <f t="shared" ref="Z7:AH7" si="11">Z8</f>
        <v>54</v>
      </c>
      <c r="AA7" s="64">
        <f t="shared" si="11"/>
        <v>65</v>
      </c>
      <c r="AB7" s="64">
        <f t="shared" si="11"/>
        <v>53</v>
      </c>
      <c r="AC7" s="64">
        <f t="shared" si="11"/>
        <v>53.9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5.7</v>
      </c>
      <c r="AK7" s="64">
        <f t="shared" ref="AK7:AS7" si="12">AK8</f>
        <v>4.8</v>
      </c>
      <c r="AL7" s="64">
        <f t="shared" si="12"/>
        <v>5.3</v>
      </c>
      <c r="AM7" s="64">
        <f t="shared" si="12"/>
        <v>2.9</v>
      </c>
      <c r="AN7" s="64">
        <f t="shared" si="12"/>
        <v>0.9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141</v>
      </c>
      <c r="AV7" s="65">
        <f t="shared" ref="AV7:BD7" si="13">AV8</f>
        <v>107</v>
      </c>
      <c r="AW7" s="65">
        <f t="shared" si="13"/>
        <v>74</v>
      </c>
      <c r="AX7" s="65">
        <f t="shared" si="13"/>
        <v>46</v>
      </c>
      <c r="AY7" s="65">
        <f t="shared" si="13"/>
        <v>14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-25</v>
      </c>
      <c r="BG7" s="64">
        <f t="shared" ref="BG7:BO7" si="14">BG8</f>
        <v>-44</v>
      </c>
      <c r="BH7" s="64">
        <f t="shared" si="14"/>
        <v>20</v>
      </c>
      <c r="BI7" s="64">
        <f t="shared" si="14"/>
        <v>40</v>
      </c>
      <c r="BJ7" s="64">
        <f t="shared" si="14"/>
        <v>20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-13325</v>
      </c>
      <c r="BR7" s="65">
        <f t="shared" ref="BR7:BZ7" si="15">BR8</f>
        <v>8232</v>
      </c>
      <c r="BS7" s="65">
        <f t="shared" si="15"/>
        <v>14147</v>
      </c>
      <c r="BT7" s="65">
        <f t="shared" si="15"/>
        <v>26087</v>
      </c>
      <c r="BU7" s="65">
        <f t="shared" si="15"/>
        <v>12431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238</v>
      </c>
      <c r="CN7" s="63" t="str">
        <f>CN8</f>
        <v>-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544</v>
      </c>
      <c r="DA7" s="64">
        <f t="shared" ref="DA7:DI7" si="16">DA8</f>
        <v>385</v>
      </c>
      <c r="DB7" s="64">
        <f t="shared" si="16"/>
        <v>236</v>
      </c>
      <c r="DC7" s="64">
        <f t="shared" si="16"/>
        <v>101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145.9</v>
      </c>
      <c r="DL7" s="64">
        <f t="shared" ref="DL7:DT7" si="17">DL8</f>
        <v>134.6</v>
      </c>
      <c r="DM7" s="64">
        <f t="shared" si="17"/>
        <v>136.5</v>
      </c>
      <c r="DN7" s="64">
        <f t="shared" si="17"/>
        <v>140.9</v>
      </c>
      <c r="DO7" s="64">
        <f t="shared" si="17"/>
        <v>130.19999999999999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15">
      <c r="A8" s="49"/>
      <c r="B8" s="67">
        <v>2017</v>
      </c>
      <c r="C8" s="67">
        <v>261009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21</v>
      </c>
      <c r="S8" s="69" t="s">
        <v>124</v>
      </c>
      <c r="T8" s="69" t="s">
        <v>125</v>
      </c>
      <c r="U8" s="70">
        <v>8880</v>
      </c>
      <c r="V8" s="70">
        <v>159</v>
      </c>
      <c r="W8" s="70">
        <v>300</v>
      </c>
      <c r="X8" s="69" t="s">
        <v>126</v>
      </c>
      <c r="Y8" s="71">
        <v>31</v>
      </c>
      <c r="Z8" s="71">
        <v>54</v>
      </c>
      <c r="AA8" s="71">
        <v>65</v>
      </c>
      <c r="AB8" s="71">
        <v>53</v>
      </c>
      <c r="AC8" s="71">
        <v>53.9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5.7</v>
      </c>
      <c r="AK8" s="71">
        <v>4.8</v>
      </c>
      <c r="AL8" s="71">
        <v>5.3</v>
      </c>
      <c r="AM8" s="71">
        <v>2.9</v>
      </c>
      <c r="AN8" s="71">
        <v>0.9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141</v>
      </c>
      <c r="AV8" s="72">
        <v>107</v>
      </c>
      <c r="AW8" s="72">
        <v>74</v>
      </c>
      <c r="AX8" s="72">
        <v>46</v>
      </c>
      <c r="AY8" s="72">
        <v>14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-25</v>
      </c>
      <c r="BG8" s="71">
        <v>-44</v>
      </c>
      <c r="BH8" s="71">
        <v>20</v>
      </c>
      <c r="BI8" s="71">
        <v>40</v>
      </c>
      <c r="BJ8" s="71">
        <v>20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-13325</v>
      </c>
      <c r="BR8" s="72">
        <v>8232</v>
      </c>
      <c r="BS8" s="72">
        <v>14147</v>
      </c>
      <c r="BT8" s="73">
        <v>26087</v>
      </c>
      <c r="BU8" s="73">
        <v>12431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238</v>
      </c>
      <c r="CN8" s="70" t="s">
        <v>118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544</v>
      </c>
      <c r="DA8" s="71">
        <v>385</v>
      </c>
      <c r="DB8" s="71">
        <v>236</v>
      </c>
      <c r="DC8" s="71">
        <v>101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145.9</v>
      </c>
      <c r="DL8" s="71">
        <v>134.6</v>
      </c>
      <c r="DM8" s="71">
        <v>136.5</v>
      </c>
      <c r="DN8" s="71">
        <v>140.9</v>
      </c>
      <c r="DO8" s="71">
        <v>130.19999999999999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2019-01-25T00:46:00Z</cp:lastPrinted>
  <dcterms:created xsi:type="dcterms:W3CDTF">2018-12-07T10:32:14Z</dcterms:created>
  <dcterms:modified xsi:type="dcterms:W3CDTF">2019-01-28T08:34:24Z</dcterms:modified>
  <cp:category/>
</cp:coreProperties>
</file>