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計理担当\１２会計（駐車場）\H30\01 照会\11  300115　公営企業に係る経営比較分析表（H29決算）の分析等\3 原課回答\経営比較分析表\"/>
    </mc:Choice>
  </mc:AlternateContent>
  <workbookProtection workbookAlgorithmName="SHA-512" workbookHashValue="RE0YLJGJSuUkiJze6MWopy4ljrBUxVGEe9Zxoj85gb4MPnsTrnZFDYJux7syjZyPdFX0OA/4HR49KiFcALZUwQ==" workbookSaltValue="2ba8Uxg+kavlBKXam1k0g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IE76" i="4"/>
  <c r="BZ51" i="4"/>
  <c r="GQ30" i="4"/>
  <c r="BZ30" i="4"/>
  <c r="HP76" i="4"/>
  <c r="BG30" i="4"/>
  <c r="FX51" i="4"/>
  <c r="BG51" i="4"/>
  <c r="FX30" i="4"/>
  <c r="AV76" i="4"/>
  <c r="KO51" i="4"/>
  <c r="LE76" i="4"/>
  <c r="KO30" i="4"/>
  <c r="HA76" i="4"/>
  <c r="AN51" i="4"/>
  <c r="FE30" i="4"/>
  <c r="JV51" i="4"/>
  <c r="KP76" i="4"/>
  <c r="FE51" i="4"/>
  <c r="AN30" i="4"/>
  <c r="AG76" i="4"/>
  <c r="JV30" i="4"/>
  <c r="KA76" i="4"/>
  <c r="EL51" i="4"/>
  <c r="JC30" i="4"/>
  <c r="U30" i="4"/>
  <c r="JC51" i="4"/>
  <c r="GL76" i="4"/>
  <c r="U51" i="4"/>
  <c r="EL30" i="4"/>
  <c r="R76"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<sst xmlns="http://schemas.openxmlformats.org/spreadsheetml/2006/main" count="287" uniqueCount="147">
  <si>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</si>
  <si>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</si>
  <si>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</si>
  <si>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</si>
  <si>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</si>
  <si>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</si>
  <si>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</si>
  <si>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</si>
  <si>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</si>
  <si>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</si>
  <si>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</si>
  <si>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</si>
  <si>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</si>
  <si>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</si>
  <si>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</si>
  <si>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</si>
  <si>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</si>
  <si>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</si>
  <si>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</si>
  <si>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</si>
  <si>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</si>
  <si>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</si>
  <si>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</si>
  <si>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</si>
  <si>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</si>
  <si>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</si>
  <si>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</si>
  <si>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</si>
  <si>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</si>
  <si>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</si>
  <si>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</si>
  <si>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</si>
  <si>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</si>
  <si>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</si>
  <si>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</si>
  <si>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</si>
  <si>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</si>
  <si>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</si>
  <si>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</si>
  <si>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</si>
  <si>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</si>
  <si>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</si>
  <si>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</si>
  <si>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</si>
  <si>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</si>
  <si>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</si>
  <si>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</si>
  <si>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</si>
  <si>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</si>
  <si>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</si>
  <si>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</si>
  <si>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</si>
  <si>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</si>
  <si>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</si>
  <si>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</si>
  <si>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</si>
  <si>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</si>
  <si>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</si>
  <si>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</si>
  <si>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</si>
  <si>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</si>
  <si>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</si>
  <si>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</si>
  <si>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</si>
  <si>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</si>
  <si>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</si>
  <si>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</si>
  <si>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</si>
  <si>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</si>
  <si>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</si>
  <si>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</si>
  <si>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</si>
  <si>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</si>
  <si>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</si>
  <si>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</si>
  <si>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</si>
  <si>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</si>
  <si>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</si>
  <si>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</si>
  <si>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</si>
  <si>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</si>
  <si>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</si>
  <si>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</si>
  <si>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</si>
  <si>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</si>
  <si>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</si>
  <si>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</si>
  <si>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</si>
  <si>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</si>
  <si>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</si>
  <si>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</si>
  <si>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</si>
  <si>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</si>
  <si>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</si>
  <si>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</si>
  <si>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</si>
  <si>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</si>
  <si>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</si>
  <si>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</si>
  <si>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</si>
  <si>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</si>
  <si>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</si>
  <si>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</si>
  <si>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</si>
  <si>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</si>
  <si>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</si>
  <si>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</si>
  <si>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</si>
  <si>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</si>
  <si>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</si>
  <si>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</si>
  <si>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</si>
  <si>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</si>
  <si>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</si>
  <si>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当該値(N-4)</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</si>
  <si>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</si>
  <si>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</si>
  <si>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</si>
  <si>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</si>
  <si>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</si>
  <si>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</si>
  <si>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</si>
  <si>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</si>
  <si>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</si>
  <si>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</si>
  <si>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</si>
  <si>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西横堀駐車場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</si>
  <si>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</si>
  <si>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</si>
  <si>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</si>
  <si>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</si>
  <si>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</si>
  <si>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</si>
  <si>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</si>
  <si>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</si>
  <si>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</si>
  <si>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</si>
  <si>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</si>
  <si>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</si>
  <si>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</si>
  <si>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</si>
  <si>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</si>
  <si>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</si>
  <si>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・①収益的収支比率は、黒字であれば100％以上となる指標です。類似施設と比べて非常に高い水準で推移しております。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t>
    <rPh sb="2" eb="5">
      <t>シュウエキテキ</t>
    </rPh>
    <rPh sb="5" eb="7">
      <t>シュウシ</t>
    </rPh>
    <rPh sb="7" eb="9">
      <t>ヒリツ</t>
    </rPh>
    <rPh sb="11" eb="13">
      <t>クロジ</t>
    </rPh>
    <rPh sb="21" eb="23">
      <t>イジョウ</t>
    </rPh>
    <rPh sb="26" eb="28">
      <t>シヒョウ</t>
    </rPh>
    <rPh sb="31" eb="33">
      <t>ルイジ</t>
    </rPh>
    <rPh sb="33" eb="35">
      <t>シセツ</t>
    </rPh>
    <rPh sb="36" eb="37">
      <t>クラ</t>
    </rPh>
    <rPh sb="39" eb="41">
      <t>ヒジョウ</t>
    </rPh>
    <rPh sb="42" eb="43">
      <t>タカ</t>
    </rPh>
    <rPh sb="44" eb="46">
      <t>スイジュン</t>
    </rPh>
    <rPh sb="47" eb="49">
      <t>スイイ</t>
    </rPh>
    <rPh sb="60" eb="61">
      <t>タ</t>
    </rPh>
    <rPh sb="61" eb="63">
      <t>カイケイ</t>
    </rPh>
    <rPh sb="63" eb="66">
      <t>ホジョキン</t>
    </rPh>
    <rPh sb="67" eb="69">
      <t>ハッセイ</t>
    </rPh>
    <rPh sb="80" eb="82">
      <t>ウリアゲ</t>
    </rPh>
    <rPh sb="82" eb="83">
      <t>ダカ</t>
    </rPh>
    <rPh sb="86" eb="88">
      <t>ヒリツ</t>
    </rPh>
    <rPh sb="90" eb="92">
      <t>シセツ</t>
    </rPh>
    <rPh sb="93" eb="95">
      <t>エイギョウ</t>
    </rPh>
    <rPh sb="96" eb="97">
      <t>カン</t>
    </rPh>
    <rPh sb="99" eb="102">
      <t>シュウエキセイ</t>
    </rPh>
    <rPh sb="103" eb="104">
      <t>アラワ</t>
    </rPh>
    <rPh sb="105" eb="107">
      <t>シヒョウ</t>
    </rPh>
    <rPh sb="110" eb="112">
      <t>ルイジ</t>
    </rPh>
    <rPh sb="112" eb="114">
      <t>シセツ</t>
    </rPh>
    <rPh sb="118" eb="120">
      <t>ヒジョウ</t>
    </rPh>
    <rPh sb="121" eb="122">
      <t>タカ</t>
    </rPh>
    <rPh sb="123" eb="125">
      <t>スウチ</t>
    </rPh>
    <rPh sb="126" eb="128">
      <t>イジ</t>
    </rPh>
    <rPh sb="147" eb="149">
      <t>エイギョウ</t>
    </rPh>
    <rPh sb="149" eb="151">
      <t>シュウエキ</t>
    </rPh>
    <rPh sb="152" eb="154">
      <t>ドウヨウ</t>
    </rPh>
    <rPh sb="157" eb="159">
      <t>ケイネン</t>
    </rPh>
    <rPh sb="160" eb="162">
      <t>スイイ</t>
    </rPh>
    <rPh sb="163" eb="164">
      <t>ミ</t>
    </rPh>
    <rPh sb="165" eb="167">
      <t>キギョウ</t>
    </rPh>
    <rPh sb="168" eb="170">
      <t>シュウエキ</t>
    </rPh>
    <rPh sb="171" eb="173">
      <t>ケイゾク</t>
    </rPh>
    <rPh sb="175" eb="177">
      <t>セイチョウ</t>
    </rPh>
    <rPh sb="186" eb="188">
      <t>ハンダン</t>
    </rPh>
    <rPh sb="193" eb="195">
      <t>シヒョウ</t>
    </rPh>
    <rPh sb="198" eb="200">
      <t>ルイジ</t>
    </rPh>
    <rPh sb="200" eb="202">
      <t>シセツ</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</si>
  <si>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
　また、平成26年度以降数値が低下しているのは、上部高架拡幅工事による大規模な駐車枠占用が行われていることが要因であり、当該工事が終了次第、数値は回復する見込みです。</t>
    <rPh sb="2" eb="4">
      <t>シュウヨウ</t>
    </rPh>
    <rPh sb="4" eb="6">
      <t>ダイスウ</t>
    </rPh>
    <rPh sb="7" eb="8">
      <t>タイ</t>
    </rPh>
    <rPh sb="10" eb="12">
      <t>イチニチ</t>
    </rPh>
    <rPh sb="12" eb="13">
      <t>ア</t>
    </rPh>
    <rPh sb="15" eb="17">
      <t>ヘイキン</t>
    </rPh>
    <rPh sb="17" eb="19">
      <t>チュウシャ</t>
    </rPh>
    <rPh sb="19" eb="21">
      <t>ダイスウ</t>
    </rPh>
    <rPh sb="22" eb="24">
      <t>ワリアイ</t>
    </rPh>
    <rPh sb="32" eb="34">
      <t>ルイジ</t>
    </rPh>
    <rPh sb="34" eb="36">
      <t>シセツ</t>
    </rPh>
    <rPh sb="37" eb="38">
      <t>クラ</t>
    </rPh>
    <rPh sb="40" eb="42">
      <t>スウチ</t>
    </rPh>
    <rPh sb="43" eb="44">
      <t>ヒク</t>
    </rPh>
    <rPh sb="54" eb="58">
      <t>オオサカシナイ</t>
    </rPh>
    <rPh sb="63" eb="64">
      <t>ガイ</t>
    </rPh>
    <rPh sb="64" eb="65">
      <t>オヨ</t>
    </rPh>
    <rPh sb="66" eb="69">
      <t>ハンカガイ</t>
    </rPh>
    <rPh sb="70" eb="72">
      <t>イチ</t>
    </rPh>
    <rPh sb="77" eb="80">
      <t>チョウジカン</t>
    </rPh>
    <rPh sb="80" eb="82">
      <t>リヨウ</t>
    </rPh>
    <rPh sb="83" eb="85">
      <t>シャリョウ</t>
    </rPh>
    <rPh sb="86" eb="87">
      <t>オオ</t>
    </rPh>
    <rPh sb="91" eb="93">
      <t>ヨウイン</t>
    </rPh>
    <rPh sb="101" eb="103">
      <t>ヘイセイ</t>
    </rPh>
    <rPh sb="105" eb="109">
      <t>ネンドイコウ</t>
    </rPh>
    <rPh sb="109" eb="111">
      <t>スウチ</t>
    </rPh>
    <rPh sb="112" eb="114">
      <t>テイカ</t>
    </rPh>
    <rPh sb="121" eb="123">
      <t>ジョウブ</t>
    </rPh>
    <rPh sb="123" eb="125">
      <t>コウカ</t>
    </rPh>
    <rPh sb="125" eb="127">
      <t>カクフク</t>
    </rPh>
    <rPh sb="127" eb="129">
      <t>コウジ</t>
    </rPh>
    <rPh sb="132" eb="135">
      <t>ダイキボ</t>
    </rPh>
    <rPh sb="136" eb="138">
      <t>チュウシャ</t>
    </rPh>
    <rPh sb="138" eb="139">
      <t>ワク</t>
    </rPh>
    <rPh sb="139" eb="141">
      <t>センヨウ</t>
    </rPh>
    <rPh sb="142" eb="143">
      <t>オコナ</t>
    </rPh>
    <rPh sb="151" eb="153">
      <t>ヨウイン</t>
    </rPh>
    <rPh sb="157" eb="159">
      <t>トウガイ</t>
    </rPh>
    <rPh sb="159" eb="161">
      <t>コウジ</t>
    </rPh>
    <rPh sb="162" eb="164">
      <t>シュウリョウ</t>
    </rPh>
    <rPh sb="164" eb="166">
      <t>シダイ</t>
    </rPh>
    <rPh sb="167" eb="169">
      <t>スウチ</t>
    </rPh>
    <rPh sb="170" eb="172">
      <t>カイフク</t>
    </rPh>
    <rPh sb="174" eb="176">
      <t>ミコ</t>
    </rPh>
    <phoneticPr fontId="15"/>
  </si>
  <si>
    <t>・各種利用促進策を実施し、収益増に向けた効率的な駐車場運営を行っています。
・平成26年度以降の利用状況の低下については、上部高架道路工事による占用のためであり、やむを得ないと考えられ、次年度以降も当該工事による影響が予想されることから、最適な料金改定等の利用促進策を検討し、利用台数減少を防ぐ対策を実施してまいります。
・西横堀駐車場は、大阪市駐車基本計画を基に市内の路上駐車違反防止のため本市が管理運営を行っており、今後も同目的達成のため、本市が管理を継続していく方針です。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5">
      <t>シュウエキ</t>
    </rPh>
    <rPh sb="15" eb="16">
      <t>ゾウ</t>
    </rPh>
    <rPh sb="17" eb="18">
      <t>ム</t>
    </rPh>
    <rPh sb="20" eb="23">
      <t>コウリツテキ</t>
    </rPh>
    <rPh sb="24" eb="27">
      <t>チュウシャジョウ</t>
    </rPh>
    <rPh sb="27" eb="29">
      <t>ウンエイ</t>
    </rPh>
    <rPh sb="30" eb="31">
      <t>オコナ</t>
    </rPh>
    <rPh sb="39" eb="41">
      <t>ヘイセイ</t>
    </rPh>
    <rPh sb="43" eb="47">
      <t>ネンドイコウ</t>
    </rPh>
    <rPh sb="48" eb="50">
      <t>リヨウ</t>
    </rPh>
    <rPh sb="50" eb="52">
      <t>ジョウキョウ</t>
    </rPh>
    <rPh sb="53" eb="55">
      <t>テイカ</t>
    </rPh>
    <rPh sb="61" eb="63">
      <t>ジョウブ</t>
    </rPh>
    <rPh sb="63" eb="65">
      <t>コウカ</t>
    </rPh>
    <rPh sb="65" eb="67">
      <t>ドウロ</t>
    </rPh>
    <rPh sb="67" eb="69">
      <t>コウジ</t>
    </rPh>
    <rPh sb="72" eb="74">
      <t>センヨウ</t>
    </rPh>
    <rPh sb="84" eb="85">
      <t>エ</t>
    </rPh>
    <rPh sb="88" eb="89">
      <t>カンガ</t>
    </rPh>
    <rPh sb="93" eb="96">
      <t>ジネンド</t>
    </rPh>
    <rPh sb="96" eb="98">
      <t>イコウ</t>
    </rPh>
    <rPh sb="99" eb="101">
      <t>トウガイ</t>
    </rPh>
    <rPh sb="101" eb="103">
      <t>コウジ</t>
    </rPh>
    <rPh sb="106" eb="108">
      <t>エイキョウ</t>
    </rPh>
    <rPh sb="109" eb="111">
      <t>ヨソウ</t>
    </rPh>
    <rPh sb="119" eb="121">
      <t>サイテキ</t>
    </rPh>
    <rPh sb="122" eb="124">
      <t>リョウキン</t>
    </rPh>
    <rPh sb="124" eb="126">
      <t>カイテイ</t>
    </rPh>
    <rPh sb="126" eb="127">
      <t>トウ</t>
    </rPh>
    <rPh sb="128" eb="130">
      <t>リヨウ</t>
    </rPh>
    <rPh sb="130" eb="133">
      <t>ソクシンサク</t>
    </rPh>
    <rPh sb="134" eb="136">
      <t>ケントウ</t>
    </rPh>
    <rPh sb="138" eb="140">
      <t>リヨウ</t>
    </rPh>
    <rPh sb="140" eb="142">
      <t>ダイスウ</t>
    </rPh>
    <rPh sb="142" eb="144">
      <t>ゲンショウ</t>
    </rPh>
    <rPh sb="145" eb="146">
      <t>フセ</t>
    </rPh>
    <rPh sb="147" eb="149">
      <t>タイサク</t>
    </rPh>
    <rPh sb="150" eb="152">
      <t>ジッシ</t>
    </rPh>
    <phoneticPr fontId="15"/>
  </si>
  <si>
    <t>・⑦西横堀駐車場は、現時点において周辺の駐車需要を充たすために必要な施設であり、駐車場用地以外の用途転用は予定していません。
・⑧設備投資見込額は、今後10年間で見込む建設改良費・修繕費等の金額です。平面地上の駐車場であり、維持管理コストに大きな費用は要せず、収益が大きく上回っている状況です（設備投資見込額はH30.7.23現在のものです）。
・⑩企業債の残高はありません。</t>
    <rPh sb="10" eb="13">
      <t>ゲンジテン</t>
    </rPh>
    <rPh sb="31" eb="33">
      <t>ヒツヨウ</t>
    </rPh>
    <rPh sb="34" eb="36">
      <t>シセツ</t>
    </rPh>
    <rPh sb="53" eb="55">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</si>
</sst>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6" borderId="9" xfId="2" applyFont="1" applyFill="1" applyBorder="1" applyAlignment="1" applyProtection="1">
      <alignment horizontal="left" vertical="top" wrapText="1"/>
      <protection locked="0"/>
    </xf>
    <xf numFmtId="0" fontId="6" fillId="6" borderId="0" xfId="2" applyFont="1" applyFill="1" applyBorder="1" applyAlignment="1" applyProtection="1">
      <alignment horizontal="left" vertical="top" wrapText="1"/>
      <protection locked="0"/>
    </xf>
    <xf numFmtId="0" fontId="6" fillId="6" borderId="10" xfId="2" applyFont="1" applyFill="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6" borderId="11" xfId="2" applyFont="1" applyFill="1" applyBorder="1" applyAlignment="1" applyProtection="1">
      <alignment horizontal="left" vertical="top" wrapText="1"/>
      <protection locked="0"/>
    </xf>
    <xf numFmtId="0" fontId="6" fillId="6" borderId="1" xfId="2" applyFont="1" applyFill="1" applyBorder="1" applyAlignment="1" applyProtection="1">
      <alignment horizontal="left" vertical="top" wrapText="1"/>
      <protection locked="0"/>
    </xf>
    <xf numFmtId="0" fontId="6" fillId="6" borderId="12" xfId="2" applyFont="1" applyFill="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6" borderId="9"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10"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970</c:v>
                </c:pt>
                <c:pt idx="1">
                  <c:v>733</c:v>
                </c:pt>
                <c:pt idx="2">
                  <c:v>720</c:v>
                </c:pt>
                <c:pt idx="3">
                  <c:v>717</c:v>
                </c:pt>
                <c:pt idx="4">
                  <c:v>546.4</c:v>
                </c:pt>
              </c:numCache>
            </c:numRef>
          </c:val>
          <c:extLst xmlns:c16r2="http://schemas.microsoft.com/office/drawing/2015/06/chart">
            <c:ext xmlns:c16="http://schemas.microsoft.com/office/drawing/2014/chart" uri="{C3380CC4-5D6E-409C-BE32-E72D297353CC}">
              <c16:uniqueId val="{00000000-B002-40F1-B007-EE473C43CB94}"/>
            </c:ext>
          </c:extLst>
        </c:ser>
        <c:dLbls>
          <c:showLegendKey val="0"/>
          <c:showVal val="0"/>
          <c:showCatName val="0"/>
          <c:showSerName val="0"/>
          <c:showPercent val="0"/>
          <c:showBubbleSize val="0"/>
        </c:dLbls>
        <c:gapWidth val="150"/>
        <c:axId val="549892440"/>
        <c:axId val="5498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B002-40F1-B007-EE473C43CB94}"/>
            </c:ext>
          </c:extLst>
        </c:ser>
        <c:dLbls>
          <c:showLegendKey val="0"/>
          <c:showVal val="0"/>
          <c:showCatName val="0"/>
          <c:showSerName val="0"/>
          <c:showPercent val="0"/>
          <c:showBubbleSize val="0"/>
        </c:dLbls>
        <c:marker val="1"/>
        <c:smooth val="0"/>
        <c:axId val="549892440"/>
        <c:axId val="549889304"/>
      </c:lineChart>
      <c:dateAx>
        <c:axId val="549892440"/>
        <c:scaling>
          <c:orientation val="minMax"/>
        </c:scaling>
        <c:delete val="1"/>
        <c:axPos val="b"/>
        <c:numFmt formatCode="ge" sourceLinked="1"/>
        <c:majorTickMark val="none"/>
        <c:minorTickMark val="none"/>
        <c:tickLblPos val="none"/>
        <c:crossAx val="549889304"/>
        <c:crosses val="autoZero"/>
        <c:auto val="1"/>
        <c:lblOffset val="100"/>
        <c:baseTimeUnit val="years"/>
      </c:dateAx>
      <c:valAx>
        <c:axId val="54988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89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7-4D9E-AAD5-0F3219385E92}"/>
            </c:ext>
          </c:extLst>
        </c:ser>
        <c:dLbls>
          <c:showLegendKey val="0"/>
          <c:showVal val="0"/>
          <c:showCatName val="0"/>
          <c:showSerName val="0"/>
          <c:showPercent val="0"/>
          <c:showBubbleSize val="0"/>
        </c:dLbls>
        <c:gapWidth val="150"/>
        <c:axId val="549895184"/>
        <c:axId val="54989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BC97-4D9E-AAD5-0F3219385E92}"/>
            </c:ext>
          </c:extLst>
        </c:ser>
        <c:dLbls>
          <c:showLegendKey val="0"/>
          <c:showVal val="0"/>
          <c:showCatName val="0"/>
          <c:showSerName val="0"/>
          <c:showPercent val="0"/>
          <c:showBubbleSize val="0"/>
        </c:dLbls>
        <c:marker val="1"/>
        <c:smooth val="0"/>
        <c:axId val="549895184"/>
        <c:axId val="549895576"/>
      </c:lineChart>
      <c:dateAx>
        <c:axId val="549895184"/>
        <c:scaling>
          <c:orientation val="minMax"/>
        </c:scaling>
        <c:delete val="1"/>
        <c:axPos val="b"/>
        <c:numFmt formatCode="ge" sourceLinked="1"/>
        <c:majorTickMark val="none"/>
        <c:minorTickMark val="none"/>
        <c:tickLblPos val="none"/>
        <c:crossAx val="549895576"/>
        <c:crosses val="autoZero"/>
        <c:auto val="1"/>
        <c:lblOffset val="100"/>
        <c:baseTimeUnit val="years"/>
      </c:dateAx>
      <c:valAx>
        <c:axId val="549895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89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F22-4E22-A07B-E98D2369ED2F}"/>
            </c:ext>
          </c:extLst>
        </c:ser>
        <c:dLbls>
          <c:showLegendKey val="0"/>
          <c:showVal val="0"/>
          <c:showCatName val="0"/>
          <c:showSerName val="0"/>
          <c:showPercent val="0"/>
          <c:showBubbleSize val="0"/>
        </c:dLbls>
        <c:gapWidth val="150"/>
        <c:axId val="549894008"/>
        <c:axId val="5498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F22-4E22-A07B-E98D2369ED2F}"/>
            </c:ext>
          </c:extLst>
        </c:ser>
        <c:dLbls>
          <c:showLegendKey val="0"/>
          <c:showVal val="0"/>
          <c:showCatName val="0"/>
          <c:showSerName val="0"/>
          <c:showPercent val="0"/>
          <c:showBubbleSize val="0"/>
        </c:dLbls>
        <c:marker val="1"/>
        <c:smooth val="0"/>
        <c:axId val="549894008"/>
        <c:axId val="549886560"/>
      </c:lineChart>
      <c:dateAx>
        <c:axId val="549894008"/>
        <c:scaling>
          <c:orientation val="minMax"/>
        </c:scaling>
        <c:delete val="1"/>
        <c:axPos val="b"/>
        <c:numFmt formatCode="ge" sourceLinked="1"/>
        <c:majorTickMark val="none"/>
        <c:minorTickMark val="none"/>
        <c:tickLblPos val="none"/>
        <c:crossAx val="549886560"/>
        <c:crosses val="autoZero"/>
        <c:auto val="1"/>
        <c:lblOffset val="100"/>
        <c:baseTimeUnit val="years"/>
      </c:dateAx>
      <c:valAx>
        <c:axId val="54988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89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8D3-43B9-9A20-360151F9E613}"/>
            </c:ext>
          </c:extLst>
        </c:ser>
        <c:dLbls>
          <c:showLegendKey val="0"/>
          <c:showVal val="0"/>
          <c:showCatName val="0"/>
          <c:showSerName val="0"/>
          <c:showPercent val="0"/>
          <c:showBubbleSize val="0"/>
        </c:dLbls>
        <c:gapWidth val="150"/>
        <c:axId val="549895968"/>
        <c:axId val="5498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8D3-43B9-9A20-360151F9E613}"/>
            </c:ext>
          </c:extLst>
        </c:ser>
        <c:dLbls>
          <c:showLegendKey val="0"/>
          <c:showVal val="0"/>
          <c:showCatName val="0"/>
          <c:showSerName val="0"/>
          <c:showPercent val="0"/>
          <c:showBubbleSize val="0"/>
        </c:dLbls>
        <c:marker val="1"/>
        <c:smooth val="0"/>
        <c:axId val="549895968"/>
        <c:axId val="549896360"/>
      </c:lineChart>
      <c:dateAx>
        <c:axId val="549895968"/>
        <c:scaling>
          <c:orientation val="minMax"/>
        </c:scaling>
        <c:delete val="1"/>
        <c:axPos val="b"/>
        <c:numFmt formatCode="ge" sourceLinked="1"/>
        <c:majorTickMark val="none"/>
        <c:minorTickMark val="none"/>
        <c:tickLblPos val="none"/>
        <c:crossAx val="549896360"/>
        <c:crosses val="autoZero"/>
        <c:auto val="1"/>
        <c:lblOffset val="100"/>
        <c:baseTimeUnit val="years"/>
      </c:dateAx>
      <c:valAx>
        <c:axId val="54989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8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71-485C-9957-30A57BF84504}"/>
            </c:ext>
          </c:extLst>
        </c:ser>
        <c:dLbls>
          <c:showLegendKey val="0"/>
          <c:showVal val="0"/>
          <c:showCatName val="0"/>
          <c:showSerName val="0"/>
          <c:showPercent val="0"/>
          <c:showBubbleSize val="0"/>
        </c:dLbls>
        <c:gapWidth val="150"/>
        <c:axId val="549901064"/>
        <c:axId val="54989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2071-485C-9957-30A57BF84504}"/>
            </c:ext>
          </c:extLst>
        </c:ser>
        <c:dLbls>
          <c:showLegendKey val="0"/>
          <c:showVal val="0"/>
          <c:showCatName val="0"/>
          <c:showSerName val="0"/>
          <c:showPercent val="0"/>
          <c:showBubbleSize val="0"/>
        </c:dLbls>
        <c:marker val="1"/>
        <c:smooth val="0"/>
        <c:axId val="549901064"/>
        <c:axId val="549899888"/>
      </c:lineChart>
      <c:dateAx>
        <c:axId val="549901064"/>
        <c:scaling>
          <c:orientation val="minMax"/>
        </c:scaling>
        <c:delete val="1"/>
        <c:axPos val="b"/>
        <c:numFmt formatCode="ge" sourceLinked="1"/>
        <c:majorTickMark val="none"/>
        <c:minorTickMark val="none"/>
        <c:tickLblPos val="none"/>
        <c:crossAx val="549899888"/>
        <c:crosses val="autoZero"/>
        <c:auto val="1"/>
        <c:lblOffset val="100"/>
        <c:baseTimeUnit val="years"/>
      </c:dateAx>
      <c:valAx>
        <c:axId val="54989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90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12-4ECB-8189-1B6A114E0B35}"/>
            </c:ext>
          </c:extLst>
        </c:ser>
        <c:dLbls>
          <c:showLegendKey val="0"/>
          <c:showVal val="0"/>
          <c:showCatName val="0"/>
          <c:showSerName val="0"/>
          <c:showPercent val="0"/>
          <c:showBubbleSize val="0"/>
        </c:dLbls>
        <c:gapWidth val="150"/>
        <c:axId val="549898712"/>
        <c:axId val="5498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0C12-4ECB-8189-1B6A114E0B35}"/>
            </c:ext>
          </c:extLst>
        </c:ser>
        <c:dLbls>
          <c:showLegendKey val="0"/>
          <c:showVal val="0"/>
          <c:showCatName val="0"/>
          <c:showSerName val="0"/>
          <c:showPercent val="0"/>
          <c:showBubbleSize val="0"/>
        </c:dLbls>
        <c:marker val="1"/>
        <c:smooth val="0"/>
        <c:axId val="549898712"/>
        <c:axId val="549886952"/>
      </c:lineChart>
      <c:dateAx>
        <c:axId val="549898712"/>
        <c:scaling>
          <c:orientation val="minMax"/>
        </c:scaling>
        <c:delete val="1"/>
        <c:axPos val="b"/>
        <c:numFmt formatCode="ge" sourceLinked="1"/>
        <c:majorTickMark val="none"/>
        <c:minorTickMark val="none"/>
        <c:tickLblPos val="none"/>
        <c:crossAx val="549886952"/>
        <c:crosses val="autoZero"/>
        <c:auto val="1"/>
        <c:lblOffset val="100"/>
        <c:baseTimeUnit val="years"/>
      </c:dateAx>
      <c:valAx>
        <c:axId val="54988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89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171.8</c:v>
                </c:pt>
                <c:pt idx="1">
                  <c:v>169</c:v>
                </c:pt>
                <c:pt idx="2">
                  <c:v>164.2</c:v>
                </c:pt>
                <c:pt idx="3">
                  <c:v>164</c:v>
                </c:pt>
                <c:pt idx="4">
                  <c:v>144.6</c:v>
                </c:pt>
              </c:numCache>
            </c:numRef>
          </c:val>
          <c:extLst xmlns:c16r2="http://schemas.microsoft.com/office/drawing/2015/06/chart">
            <c:ext xmlns:c16="http://schemas.microsoft.com/office/drawing/2014/chart" uri="{C3380CC4-5D6E-409C-BE32-E72D297353CC}">
              <c16:uniqueId val="{00000000-FE13-4A3B-B85E-97B609CB4DE4}"/>
            </c:ext>
          </c:extLst>
        </c:ser>
        <c:dLbls>
          <c:showLegendKey val="0"/>
          <c:showVal val="0"/>
          <c:showCatName val="0"/>
          <c:showSerName val="0"/>
          <c:showPercent val="0"/>
          <c:showBubbleSize val="0"/>
        </c:dLbls>
        <c:gapWidth val="150"/>
        <c:axId val="549772408"/>
        <c:axId val="54977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FE13-4A3B-B85E-97B609CB4DE4}"/>
            </c:ext>
          </c:extLst>
        </c:ser>
        <c:dLbls>
          <c:showLegendKey val="0"/>
          <c:showVal val="0"/>
          <c:showCatName val="0"/>
          <c:showSerName val="0"/>
          <c:showPercent val="0"/>
          <c:showBubbleSize val="0"/>
        </c:dLbls>
        <c:marker val="1"/>
        <c:smooth val="0"/>
        <c:axId val="549772408"/>
        <c:axId val="549773192"/>
      </c:lineChart>
      <c:dateAx>
        <c:axId val="549772408"/>
        <c:scaling>
          <c:orientation val="minMax"/>
        </c:scaling>
        <c:delete val="1"/>
        <c:axPos val="b"/>
        <c:numFmt formatCode="ge" sourceLinked="1"/>
        <c:majorTickMark val="none"/>
        <c:minorTickMark val="none"/>
        <c:tickLblPos val="none"/>
        <c:crossAx val="549773192"/>
        <c:crosses val="autoZero"/>
        <c:auto val="1"/>
        <c:lblOffset val="100"/>
        <c:baseTimeUnit val="years"/>
      </c:dateAx>
      <c:valAx>
        <c:axId val="54977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77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90</c:v>
                </c:pt>
                <c:pt idx="1">
                  <c:v>85.8</c:v>
                </c:pt>
                <c:pt idx="2">
                  <c:v>86</c:v>
                </c:pt>
                <c:pt idx="3">
                  <c:v>86</c:v>
                </c:pt>
                <c:pt idx="4">
                  <c:v>81.7</c:v>
                </c:pt>
              </c:numCache>
            </c:numRef>
          </c:val>
          <c:extLst xmlns:c16r2="http://schemas.microsoft.com/office/drawing/2015/06/chart">
            <c:ext xmlns:c16="http://schemas.microsoft.com/office/drawing/2014/chart" uri="{C3380CC4-5D6E-409C-BE32-E72D297353CC}">
              <c16:uniqueId val="{00000000-FE93-4971-A135-CB58FC826425}"/>
            </c:ext>
          </c:extLst>
        </c:ser>
        <c:dLbls>
          <c:showLegendKey val="0"/>
          <c:showVal val="0"/>
          <c:showCatName val="0"/>
          <c:showSerName val="0"/>
          <c:showPercent val="0"/>
          <c:showBubbleSize val="0"/>
        </c:dLbls>
        <c:gapWidth val="150"/>
        <c:axId val="549770448"/>
        <c:axId val="54977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FE93-4971-A135-CB58FC826425}"/>
            </c:ext>
          </c:extLst>
        </c:ser>
        <c:dLbls>
          <c:showLegendKey val="0"/>
          <c:showVal val="0"/>
          <c:showCatName val="0"/>
          <c:showSerName val="0"/>
          <c:showPercent val="0"/>
          <c:showBubbleSize val="0"/>
        </c:dLbls>
        <c:marker val="1"/>
        <c:smooth val="0"/>
        <c:axId val="549770448"/>
        <c:axId val="549770840"/>
      </c:lineChart>
      <c:dateAx>
        <c:axId val="549770448"/>
        <c:scaling>
          <c:orientation val="minMax"/>
        </c:scaling>
        <c:delete val="1"/>
        <c:axPos val="b"/>
        <c:numFmt formatCode="ge" sourceLinked="1"/>
        <c:majorTickMark val="none"/>
        <c:minorTickMark val="none"/>
        <c:tickLblPos val="none"/>
        <c:crossAx val="549770840"/>
        <c:crosses val="autoZero"/>
        <c:auto val="1"/>
        <c:lblOffset val="100"/>
        <c:baseTimeUnit val="years"/>
      </c:dateAx>
      <c:valAx>
        <c:axId val="549770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77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869556</c:v>
                </c:pt>
                <c:pt idx="1">
                  <c:v>873114</c:v>
                </c:pt>
                <c:pt idx="2">
                  <c:v>819176</c:v>
                </c:pt>
                <c:pt idx="3">
                  <c:v>832748</c:v>
                </c:pt>
                <c:pt idx="4">
                  <c:v>723322</c:v>
                </c:pt>
              </c:numCache>
            </c:numRef>
          </c:val>
          <c:extLst xmlns:c16r2="http://schemas.microsoft.com/office/drawing/2015/06/chart">
            <c:ext xmlns:c16="http://schemas.microsoft.com/office/drawing/2014/chart" uri="{C3380CC4-5D6E-409C-BE32-E72D297353CC}">
              <c16:uniqueId val="{00000000-40B6-4451-AF6F-C571FB328406}"/>
            </c:ext>
          </c:extLst>
        </c:ser>
        <c:dLbls>
          <c:showLegendKey val="0"/>
          <c:showVal val="0"/>
          <c:showCatName val="0"/>
          <c:showSerName val="0"/>
          <c:showPercent val="0"/>
          <c:showBubbleSize val="0"/>
        </c:dLbls>
        <c:gapWidth val="150"/>
        <c:axId val="549773584"/>
        <c:axId val="6036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40B6-4451-AF6F-C571FB328406}"/>
            </c:ext>
          </c:extLst>
        </c:ser>
        <c:dLbls>
          <c:showLegendKey val="0"/>
          <c:showVal val="0"/>
          <c:showCatName val="0"/>
          <c:showSerName val="0"/>
          <c:showPercent val="0"/>
          <c:showBubbleSize val="0"/>
        </c:dLbls>
        <c:marker val="1"/>
        <c:smooth val="0"/>
        <c:axId val="549773584"/>
        <c:axId val="603665440"/>
      </c:lineChart>
      <c:dateAx>
        <c:axId val="549773584"/>
        <c:scaling>
          <c:orientation val="minMax"/>
        </c:scaling>
        <c:delete val="1"/>
        <c:axPos val="b"/>
        <c:numFmt formatCode="ge" sourceLinked="1"/>
        <c:majorTickMark val="none"/>
        <c:minorTickMark val="none"/>
        <c:tickLblPos val="none"/>
        <c:crossAx val="603665440"/>
        <c:crosses val="autoZero"/>
        <c:auto val="1"/>
        <c:lblOffset val="100"/>
        <c:baseTimeUnit val="years"/>
      </c:dateAx>
      <c:valAx>
        <c:axId val="60366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77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西横堀駐車場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39984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970</v>
      </c>
      <c r="V31" s="118"/>
      <c r="W31" s="118"/>
      <c r="X31" s="118"/>
      <c r="Y31" s="118"/>
      <c r="Z31" s="118"/>
      <c r="AA31" s="118"/>
      <c r="AB31" s="118"/>
      <c r="AC31" s="118"/>
      <c r="AD31" s="118"/>
      <c r="AE31" s="118"/>
      <c r="AF31" s="118"/>
      <c r="AG31" s="118"/>
      <c r="AH31" s="118"/>
      <c r="AI31" s="118"/>
      <c r="AJ31" s="118"/>
      <c r="AK31" s="118"/>
      <c r="AL31" s="118"/>
      <c r="AM31" s="118"/>
      <c r="AN31" s="118">
        <f>データ!Z7</f>
        <v>733</v>
      </c>
      <c r="AO31" s="118"/>
      <c r="AP31" s="118"/>
      <c r="AQ31" s="118"/>
      <c r="AR31" s="118"/>
      <c r="AS31" s="118"/>
      <c r="AT31" s="118"/>
      <c r="AU31" s="118"/>
      <c r="AV31" s="118"/>
      <c r="AW31" s="118"/>
      <c r="AX31" s="118"/>
      <c r="AY31" s="118"/>
      <c r="AZ31" s="118"/>
      <c r="BA31" s="118"/>
      <c r="BB31" s="118"/>
      <c r="BC31" s="118"/>
      <c r="BD31" s="118"/>
      <c r="BE31" s="118"/>
      <c r="BF31" s="118"/>
      <c r="BG31" s="118">
        <f>データ!AA7</f>
        <v>720</v>
      </c>
      <c r="BH31" s="118"/>
      <c r="BI31" s="118"/>
      <c r="BJ31" s="118"/>
      <c r="BK31" s="118"/>
      <c r="BL31" s="118"/>
      <c r="BM31" s="118"/>
      <c r="BN31" s="118"/>
      <c r="BO31" s="118"/>
      <c r="BP31" s="118"/>
      <c r="BQ31" s="118"/>
      <c r="BR31" s="118"/>
      <c r="BS31" s="118"/>
      <c r="BT31" s="118"/>
      <c r="BU31" s="118"/>
      <c r="BV31" s="118"/>
      <c r="BW31" s="118"/>
      <c r="BX31" s="118"/>
      <c r="BY31" s="118"/>
      <c r="BZ31" s="118">
        <f>データ!AB7</f>
        <v>717</v>
      </c>
      <c r="CA31" s="118"/>
      <c r="CB31" s="118"/>
      <c r="CC31" s="118"/>
      <c r="CD31" s="118"/>
      <c r="CE31" s="118"/>
      <c r="CF31" s="118"/>
      <c r="CG31" s="118"/>
      <c r="CH31" s="118"/>
      <c r="CI31" s="118"/>
      <c r="CJ31" s="118"/>
      <c r="CK31" s="118"/>
      <c r="CL31" s="118"/>
      <c r="CM31" s="118"/>
      <c r="CN31" s="118"/>
      <c r="CO31" s="118"/>
      <c r="CP31" s="118"/>
      <c r="CQ31" s="118"/>
      <c r="CR31" s="118"/>
      <c r="CS31" s="118">
        <f>データ!AC7</f>
        <v>546.4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171.8</v>
      </c>
      <c r="JD31" s="120"/>
      <c r="JE31" s="120"/>
      <c r="JF31" s="120"/>
      <c r="JG31" s="120"/>
      <c r="JH31" s="120"/>
      <c r="JI31" s="120"/>
      <c r="JJ31" s="120"/>
      <c r="JK31" s="120"/>
      <c r="JL31" s="120"/>
      <c r="JM31" s="120"/>
      <c r="JN31" s="120"/>
      <c r="JO31" s="120"/>
      <c r="JP31" s="120"/>
      <c r="JQ31" s="120"/>
      <c r="JR31" s="120"/>
      <c r="JS31" s="120"/>
      <c r="JT31" s="120"/>
      <c r="JU31" s="121"/>
      <c r="JV31" s="119">
        <f>データ!DL7</f>
        <v>169</v>
      </c>
      <c r="JW31" s="120"/>
      <c r="JX31" s="120"/>
      <c r="JY31" s="120"/>
      <c r="JZ31" s="120"/>
      <c r="KA31" s="120"/>
      <c r="KB31" s="120"/>
      <c r="KC31" s="120"/>
      <c r="KD31" s="120"/>
      <c r="KE31" s="120"/>
      <c r="KF31" s="120"/>
      <c r="KG31" s="120"/>
      <c r="KH31" s="120"/>
      <c r="KI31" s="120"/>
      <c r="KJ31" s="120"/>
      <c r="KK31" s="120"/>
      <c r="KL31" s="120"/>
      <c r="KM31" s="120"/>
      <c r="KN31" s="121"/>
      <c r="KO31" s="119">
        <f>データ!DM7</f>
        <v>164.2</v>
      </c>
      <c r="KP31" s="120"/>
      <c r="KQ31" s="120"/>
      <c r="KR31" s="120"/>
      <c r="KS31" s="120"/>
      <c r="KT31" s="120"/>
      <c r="KU31" s="120"/>
      <c r="KV31" s="120"/>
      <c r="KW31" s="120"/>
      <c r="KX31" s="120"/>
      <c r="KY31" s="120"/>
      <c r="KZ31" s="120"/>
      <c r="LA31" s="120"/>
      <c r="LB31" s="120"/>
      <c r="LC31" s="120"/>
      <c r="LD31" s="120"/>
      <c r="LE31" s="120"/>
      <c r="LF31" s="120"/>
      <c r="LG31" s="121"/>
      <c r="LH31" s="119">
        <f>データ!DN7</f>
        <v>164</v>
      </c>
      <c r="LI31" s="120"/>
      <c r="LJ31" s="120"/>
      <c r="LK31" s="120"/>
      <c r="LL31" s="120"/>
      <c r="LM31" s="120"/>
      <c r="LN31" s="120"/>
      <c r="LO31" s="120"/>
      <c r="LP31" s="120"/>
      <c r="LQ31" s="120"/>
      <c r="LR31" s="120"/>
      <c r="LS31" s="120"/>
      <c r="LT31" s="120"/>
      <c r="LU31" s="120"/>
      <c r="LV31" s="120"/>
      <c r="LW31" s="120"/>
      <c r="LX31" s="120"/>
      <c r="LY31" s="120"/>
      <c r="LZ31" s="121"/>
      <c r="MA31" s="119">
        <f>データ!DO7</f>
        <v>144.6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8" t="s">
        <v>146</v>
      </c>
      <c r="NE32" s="159"/>
      <c r="NF32" s="159"/>
      <c r="NG32" s="159"/>
      <c r="NH32" s="159"/>
      <c r="NI32" s="159"/>
      <c r="NJ32" s="159"/>
      <c r="NK32" s="159"/>
      <c r="NL32" s="159"/>
      <c r="NM32" s="159"/>
      <c r="NN32" s="159"/>
      <c r="NO32" s="159"/>
      <c r="NP32" s="159"/>
      <c r="NQ32" s="159"/>
      <c r="NR32" s="16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8"/>
      <c r="NE33" s="159"/>
      <c r="NF33" s="159"/>
      <c r="NG33" s="159"/>
      <c r="NH33" s="159"/>
      <c r="NI33" s="159"/>
      <c r="NJ33" s="159"/>
      <c r="NK33" s="159"/>
      <c r="NL33" s="159"/>
      <c r="NM33" s="159"/>
      <c r="NN33" s="159"/>
      <c r="NO33" s="159"/>
      <c r="NP33" s="159"/>
      <c r="NQ33" s="159"/>
      <c r="NR33" s="160"/>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58"/>
      <c r="NE34" s="159"/>
      <c r="NF34" s="159"/>
      <c r="NG34" s="159"/>
      <c r="NH34" s="159"/>
      <c r="NI34" s="159"/>
      <c r="NJ34" s="159"/>
      <c r="NK34" s="159"/>
      <c r="NL34" s="159"/>
      <c r="NM34" s="159"/>
      <c r="NN34" s="159"/>
      <c r="NO34" s="159"/>
      <c r="NP34" s="159"/>
      <c r="NQ34" s="159"/>
      <c r="NR34" s="160"/>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58"/>
      <c r="NE35" s="159"/>
      <c r="NF35" s="159"/>
      <c r="NG35" s="159"/>
      <c r="NH35" s="159"/>
      <c r="NI35" s="159"/>
      <c r="NJ35" s="159"/>
      <c r="NK35" s="159"/>
      <c r="NL35" s="159"/>
      <c r="NM35" s="159"/>
      <c r="NN35" s="159"/>
      <c r="NO35" s="159"/>
      <c r="NP35" s="159"/>
      <c r="NQ35" s="159"/>
      <c r="NR35" s="16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8"/>
      <c r="NE36" s="159"/>
      <c r="NF36" s="159"/>
      <c r="NG36" s="159"/>
      <c r="NH36" s="159"/>
      <c r="NI36" s="159"/>
      <c r="NJ36" s="159"/>
      <c r="NK36" s="159"/>
      <c r="NL36" s="159"/>
      <c r="NM36" s="159"/>
      <c r="NN36" s="159"/>
      <c r="NO36" s="159"/>
      <c r="NP36" s="159"/>
      <c r="NQ36" s="159"/>
      <c r="NR36" s="16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8"/>
      <c r="NE37" s="159"/>
      <c r="NF37" s="159"/>
      <c r="NG37" s="159"/>
      <c r="NH37" s="159"/>
      <c r="NI37" s="159"/>
      <c r="NJ37" s="159"/>
      <c r="NK37" s="159"/>
      <c r="NL37" s="159"/>
      <c r="NM37" s="159"/>
      <c r="NN37" s="159"/>
      <c r="NO37" s="159"/>
      <c r="NP37" s="159"/>
      <c r="NQ37" s="159"/>
      <c r="NR37" s="16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8"/>
      <c r="NE38" s="159"/>
      <c r="NF38" s="159"/>
      <c r="NG38" s="159"/>
      <c r="NH38" s="159"/>
      <c r="NI38" s="159"/>
      <c r="NJ38" s="159"/>
      <c r="NK38" s="159"/>
      <c r="NL38" s="159"/>
      <c r="NM38" s="159"/>
      <c r="NN38" s="159"/>
      <c r="NO38" s="159"/>
      <c r="NP38" s="159"/>
      <c r="NQ38" s="159"/>
      <c r="NR38" s="16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8"/>
      <c r="NE39" s="159"/>
      <c r="NF39" s="159"/>
      <c r="NG39" s="159"/>
      <c r="NH39" s="159"/>
      <c r="NI39" s="159"/>
      <c r="NJ39" s="159"/>
      <c r="NK39" s="159"/>
      <c r="NL39" s="159"/>
      <c r="NM39" s="159"/>
      <c r="NN39" s="159"/>
      <c r="NO39" s="159"/>
      <c r="NP39" s="159"/>
      <c r="NQ39" s="159"/>
      <c r="NR39" s="16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8"/>
      <c r="NE40" s="159"/>
      <c r="NF40" s="159"/>
      <c r="NG40" s="159"/>
      <c r="NH40" s="159"/>
      <c r="NI40" s="159"/>
      <c r="NJ40" s="159"/>
      <c r="NK40" s="159"/>
      <c r="NL40" s="159"/>
      <c r="NM40" s="159"/>
      <c r="NN40" s="159"/>
      <c r="NO40" s="159"/>
      <c r="NP40" s="159"/>
      <c r="NQ40" s="159"/>
      <c r="NR40" s="16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8"/>
      <c r="NE41" s="159"/>
      <c r="NF41" s="159"/>
      <c r="NG41" s="159"/>
      <c r="NH41" s="159"/>
      <c r="NI41" s="159"/>
      <c r="NJ41" s="159"/>
      <c r="NK41" s="159"/>
      <c r="NL41" s="159"/>
      <c r="NM41" s="159"/>
      <c r="NN41" s="159"/>
      <c r="NO41" s="159"/>
      <c r="NP41" s="159"/>
      <c r="NQ41" s="159"/>
      <c r="NR41" s="16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8"/>
      <c r="NE42" s="159"/>
      <c r="NF42" s="159"/>
      <c r="NG42" s="159"/>
      <c r="NH42" s="159"/>
      <c r="NI42" s="159"/>
      <c r="NJ42" s="159"/>
      <c r="NK42" s="159"/>
      <c r="NL42" s="159"/>
      <c r="NM42" s="159"/>
      <c r="NN42" s="159"/>
      <c r="NO42" s="159"/>
      <c r="NP42" s="159"/>
      <c r="NQ42" s="159"/>
      <c r="NR42" s="16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8"/>
      <c r="NE43" s="159"/>
      <c r="NF43" s="159"/>
      <c r="NG43" s="159"/>
      <c r="NH43" s="159"/>
      <c r="NI43" s="159"/>
      <c r="NJ43" s="159"/>
      <c r="NK43" s="159"/>
      <c r="NL43" s="159"/>
      <c r="NM43" s="159"/>
      <c r="NN43" s="159"/>
      <c r="NO43" s="159"/>
      <c r="NP43" s="159"/>
      <c r="NQ43" s="159"/>
      <c r="NR43" s="16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8"/>
      <c r="NE44" s="159"/>
      <c r="NF44" s="159"/>
      <c r="NG44" s="159"/>
      <c r="NH44" s="159"/>
      <c r="NI44" s="159"/>
      <c r="NJ44" s="159"/>
      <c r="NK44" s="159"/>
      <c r="NL44" s="159"/>
      <c r="NM44" s="159"/>
      <c r="NN44" s="159"/>
      <c r="NO44" s="159"/>
      <c r="NP44" s="159"/>
      <c r="NQ44" s="159"/>
      <c r="NR44" s="16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8"/>
      <c r="NE45" s="159"/>
      <c r="NF45" s="159"/>
      <c r="NG45" s="159"/>
      <c r="NH45" s="159"/>
      <c r="NI45" s="159"/>
      <c r="NJ45" s="159"/>
      <c r="NK45" s="159"/>
      <c r="NL45" s="159"/>
      <c r="NM45" s="159"/>
      <c r="NN45" s="159"/>
      <c r="NO45" s="159"/>
      <c r="NP45" s="159"/>
      <c r="NQ45" s="159"/>
      <c r="NR45" s="16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8"/>
      <c r="NE46" s="159"/>
      <c r="NF46" s="159"/>
      <c r="NG46" s="159"/>
      <c r="NH46" s="159"/>
      <c r="NI46" s="159"/>
      <c r="NJ46" s="159"/>
      <c r="NK46" s="159"/>
      <c r="NL46" s="159"/>
      <c r="NM46" s="159"/>
      <c r="NN46" s="159"/>
      <c r="NO46" s="159"/>
      <c r="NP46" s="159"/>
      <c r="NQ46" s="159"/>
      <c r="NR46" s="16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8"/>
      <c r="NE47" s="159"/>
      <c r="NF47" s="159"/>
      <c r="NG47" s="159"/>
      <c r="NH47" s="159"/>
      <c r="NI47" s="159"/>
      <c r="NJ47" s="159"/>
      <c r="NK47" s="159"/>
      <c r="NL47" s="159"/>
      <c r="NM47" s="159"/>
      <c r="NN47" s="159"/>
      <c r="NO47" s="159"/>
      <c r="NP47" s="159"/>
      <c r="NQ47" s="159"/>
      <c r="NR47" s="16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90</v>
      </c>
      <c r="EM52" s="118"/>
      <c r="EN52" s="118"/>
      <c r="EO52" s="118"/>
      <c r="EP52" s="118"/>
      <c r="EQ52" s="118"/>
      <c r="ER52" s="118"/>
      <c r="ES52" s="118"/>
      <c r="ET52" s="118"/>
      <c r="EU52" s="118"/>
      <c r="EV52" s="118"/>
      <c r="EW52" s="118"/>
      <c r="EX52" s="118"/>
      <c r="EY52" s="118"/>
      <c r="EZ52" s="118"/>
      <c r="FA52" s="118"/>
      <c r="FB52" s="118"/>
      <c r="FC52" s="118"/>
      <c r="FD52" s="118"/>
      <c r="FE52" s="118">
        <f>データ!BG7</f>
        <v>85.8</v>
      </c>
      <c r="FF52" s="118"/>
      <c r="FG52" s="118"/>
      <c r="FH52" s="118"/>
      <c r="FI52" s="118"/>
      <c r="FJ52" s="118"/>
      <c r="FK52" s="118"/>
      <c r="FL52" s="118"/>
      <c r="FM52" s="118"/>
      <c r="FN52" s="118"/>
      <c r="FO52" s="118"/>
      <c r="FP52" s="118"/>
      <c r="FQ52" s="118"/>
      <c r="FR52" s="118"/>
      <c r="FS52" s="118"/>
      <c r="FT52" s="118"/>
      <c r="FU52" s="118"/>
      <c r="FV52" s="118"/>
      <c r="FW52" s="118"/>
      <c r="FX52" s="118">
        <f>データ!BH7</f>
        <v>86</v>
      </c>
      <c r="FY52" s="118"/>
      <c r="FZ52" s="118"/>
      <c r="GA52" s="118"/>
      <c r="GB52" s="118"/>
      <c r="GC52" s="118"/>
      <c r="GD52" s="118"/>
      <c r="GE52" s="118"/>
      <c r="GF52" s="118"/>
      <c r="GG52" s="118"/>
      <c r="GH52" s="118"/>
      <c r="GI52" s="118"/>
      <c r="GJ52" s="118"/>
      <c r="GK52" s="118"/>
      <c r="GL52" s="118"/>
      <c r="GM52" s="118"/>
      <c r="GN52" s="118"/>
      <c r="GO52" s="118"/>
      <c r="GP52" s="118"/>
      <c r="GQ52" s="118">
        <f>データ!BI7</f>
        <v>86</v>
      </c>
      <c r="GR52" s="118"/>
      <c r="GS52" s="118"/>
      <c r="GT52" s="118"/>
      <c r="GU52" s="118"/>
      <c r="GV52" s="118"/>
      <c r="GW52" s="118"/>
      <c r="GX52" s="118"/>
      <c r="GY52" s="118"/>
      <c r="GZ52" s="118"/>
      <c r="HA52" s="118"/>
      <c r="HB52" s="118"/>
      <c r="HC52" s="118"/>
      <c r="HD52" s="118"/>
      <c r="HE52" s="118"/>
      <c r="HF52" s="118"/>
      <c r="HG52" s="118"/>
      <c r="HH52" s="118"/>
      <c r="HI52" s="118"/>
      <c r="HJ52" s="118">
        <f>データ!BJ7</f>
        <v>81.7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869556</v>
      </c>
      <c r="JD52" s="126"/>
      <c r="JE52" s="126"/>
      <c r="JF52" s="126"/>
      <c r="JG52" s="126"/>
      <c r="JH52" s="126"/>
      <c r="JI52" s="126"/>
      <c r="JJ52" s="126"/>
      <c r="JK52" s="126"/>
      <c r="JL52" s="126"/>
      <c r="JM52" s="126"/>
      <c r="JN52" s="126"/>
      <c r="JO52" s="126"/>
      <c r="JP52" s="126"/>
      <c r="JQ52" s="126"/>
      <c r="JR52" s="126"/>
      <c r="JS52" s="126"/>
      <c r="JT52" s="126"/>
      <c r="JU52" s="126"/>
      <c r="JV52" s="126">
        <f>データ!BR7</f>
        <v>873114</v>
      </c>
      <c r="JW52" s="126"/>
      <c r="JX52" s="126"/>
      <c r="JY52" s="126"/>
      <c r="JZ52" s="126"/>
      <c r="KA52" s="126"/>
      <c r="KB52" s="126"/>
      <c r="KC52" s="126"/>
      <c r="KD52" s="126"/>
      <c r="KE52" s="126"/>
      <c r="KF52" s="126"/>
      <c r="KG52" s="126"/>
      <c r="KH52" s="126"/>
      <c r="KI52" s="126"/>
      <c r="KJ52" s="126"/>
      <c r="KK52" s="126"/>
      <c r="KL52" s="126"/>
      <c r="KM52" s="126"/>
      <c r="KN52" s="126"/>
      <c r="KO52" s="126">
        <f>データ!BS7</f>
        <v>819176</v>
      </c>
      <c r="KP52" s="126"/>
      <c r="KQ52" s="126"/>
      <c r="KR52" s="126"/>
      <c r="KS52" s="126"/>
      <c r="KT52" s="126"/>
      <c r="KU52" s="126"/>
      <c r="KV52" s="126"/>
      <c r="KW52" s="126"/>
      <c r="KX52" s="126"/>
      <c r="KY52" s="126"/>
      <c r="KZ52" s="126"/>
      <c r="LA52" s="126"/>
      <c r="LB52" s="126"/>
      <c r="LC52" s="126"/>
      <c r="LD52" s="126"/>
      <c r="LE52" s="126"/>
      <c r="LF52" s="126"/>
      <c r="LG52" s="126"/>
      <c r="LH52" s="126">
        <f>データ!BT7</f>
        <v>832748</v>
      </c>
      <c r="LI52" s="126"/>
      <c r="LJ52" s="126"/>
      <c r="LK52" s="126"/>
      <c r="LL52" s="126"/>
      <c r="LM52" s="126"/>
      <c r="LN52" s="126"/>
      <c r="LO52" s="126"/>
      <c r="LP52" s="126"/>
      <c r="LQ52" s="126"/>
      <c r="LR52" s="126"/>
      <c r="LS52" s="126"/>
      <c r="LT52" s="126"/>
      <c r="LU52" s="126"/>
      <c r="LV52" s="126"/>
      <c r="LW52" s="126"/>
      <c r="LX52" s="126"/>
      <c r="LY52" s="126"/>
      <c r="LZ52" s="126"/>
      <c r="MA52" s="126">
        <f>データ!BU7</f>
        <v>723322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8" t="s">
        <v>145</v>
      </c>
      <c r="NE66" s="129"/>
      <c r="NF66" s="129"/>
      <c r="NG66" s="129"/>
      <c r="NH66" s="129"/>
      <c r="NI66" s="129"/>
      <c r="NJ66" s="129"/>
      <c r="NK66" s="129"/>
      <c r="NL66" s="129"/>
      <c r="NM66" s="129"/>
      <c r="NN66" s="129"/>
      <c r="NO66" s="129"/>
      <c r="NP66" s="129"/>
      <c r="NQ66" s="129"/>
      <c r="NR66" s="13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4">
        <f>データ!CM7</f>
        <v>8594573</v>
      </c>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8"/>
      <c r="NE67" s="129"/>
      <c r="NF67" s="129"/>
      <c r="NG67" s="129"/>
      <c r="NH67" s="129"/>
      <c r="NI67" s="129"/>
      <c r="NJ67" s="129"/>
      <c r="NK67" s="129"/>
      <c r="NL67" s="129"/>
      <c r="NM67" s="129"/>
      <c r="NN67" s="129"/>
      <c r="NO67" s="129"/>
      <c r="NP67" s="129"/>
      <c r="NQ67" s="129"/>
      <c r="NR67" s="13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7"/>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8"/>
      <c r="NE68" s="129"/>
      <c r="NF68" s="129"/>
      <c r="NG68" s="129"/>
      <c r="NH68" s="129"/>
      <c r="NI68" s="129"/>
      <c r="NJ68" s="129"/>
      <c r="NK68" s="129"/>
      <c r="NL68" s="129"/>
      <c r="NM68" s="129"/>
      <c r="NN68" s="129"/>
      <c r="NO68" s="129"/>
      <c r="NP68" s="129"/>
      <c r="NQ68" s="129"/>
      <c r="NR68" s="13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7"/>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8"/>
      <c r="NE69" s="129"/>
      <c r="NF69" s="129"/>
      <c r="NG69" s="129"/>
      <c r="NH69" s="129"/>
      <c r="NI69" s="129"/>
      <c r="NJ69" s="129"/>
      <c r="NK69" s="129"/>
      <c r="NL69" s="129"/>
      <c r="NM69" s="129"/>
      <c r="NN69" s="129"/>
      <c r="NO69" s="129"/>
      <c r="NP69" s="129"/>
      <c r="NQ69" s="129"/>
      <c r="NR69" s="13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0"/>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8"/>
      <c r="NE70" s="129"/>
      <c r="NF70" s="129"/>
      <c r="NG70" s="129"/>
      <c r="NH70" s="129"/>
      <c r="NI70" s="129"/>
      <c r="NJ70" s="129"/>
      <c r="NK70" s="129"/>
      <c r="NL70" s="129"/>
      <c r="NM70" s="129"/>
      <c r="NN70" s="129"/>
      <c r="NO70" s="129"/>
      <c r="NP70" s="129"/>
      <c r="NQ70" s="129"/>
      <c r="NR70" s="13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8"/>
      <c r="NE71" s="129"/>
      <c r="NF71" s="129"/>
      <c r="NG71" s="129"/>
      <c r="NH71" s="129"/>
      <c r="NI71" s="129"/>
      <c r="NJ71" s="129"/>
      <c r="NK71" s="129"/>
      <c r="NL71" s="129"/>
      <c r="NM71" s="129"/>
      <c r="NN71" s="129"/>
      <c r="NO71" s="129"/>
      <c r="NP71" s="129"/>
      <c r="NQ71" s="129"/>
      <c r="NR71" s="13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8"/>
      <c r="NE72" s="129"/>
      <c r="NF72" s="129"/>
      <c r="NG72" s="129"/>
      <c r="NH72" s="129"/>
      <c r="NI72" s="129"/>
      <c r="NJ72" s="129"/>
      <c r="NK72" s="129"/>
      <c r="NL72" s="129"/>
      <c r="NM72" s="129"/>
      <c r="NN72" s="129"/>
      <c r="NO72" s="129"/>
      <c r="NP72" s="129"/>
      <c r="NQ72" s="129"/>
      <c r="NR72" s="13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8"/>
      <c r="NE73" s="129"/>
      <c r="NF73" s="129"/>
      <c r="NG73" s="129"/>
      <c r="NH73" s="129"/>
      <c r="NI73" s="129"/>
      <c r="NJ73" s="129"/>
      <c r="NK73" s="129"/>
      <c r="NL73" s="129"/>
      <c r="NM73" s="129"/>
      <c r="NN73" s="129"/>
      <c r="NO73" s="129"/>
      <c r="NP73" s="129"/>
      <c r="NQ73" s="129"/>
      <c r="NR73" s="13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8"/>
      <c r="NE74" s="129"/>
      <c r="NF74" s="129"/>
      <c r="NG74" s="129"/>
      <c r="NH74" s="129"/>
      <c r="NI74" s="129"/>
      <c r="NJ74" s="129"/>
      <c r="NK74" s="129"/>
      <c r="NL74" s="129"/>
      <c r="NM74" s="129"/>
      <c r="NN74" s="129"/>
      <c r="NO74" s="129"/>
      <c r="NP74" s="129"/>
      <c r="NQ74" s="129"/>
      <c r="NR74" s="13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8"/>
      <c r="NE75" s="129"/>
      <c r="NF75" s="129"/>
      <c r="NG75" s="129"/>
      <c r="NH75" s="129"/>
      <c r="NI75" s="129"/>
      <c r="NJ75" s="129"/>
      <c r="NK75" s="129"/>
      <c r="NL75" s="129"/>
      <c r="NM75" s="129"/>
      <c r="NN75" s="129"/>
      <c r="NO75" s="129"/>
      <c r="NP75" s="129"/>
      <c r="NQ75" s="129"/>
      <c r="NR75" s="130"/>
    </row>
    <row r="76" spans="1:382" ht="13.5" customHeight="1" x14ac:dyDescent="0.15">
      <c r="A76" s="2"/>
      <c r="B76" s="22"/>
      <c r="C76" s="4"/>
      <c r="D76" s="4"/>
      <c r="E76" s="4"/>
      <c r="F76" s="4"/>
      <c r="I76" s="4"/>
      <c r="J76" s="4"/>
      <c r="K76" s="4"/>
      <c r="L76" s="4"/>
      <c r="M76" s="4"/>
      <c r="N76" s="4"/>
      <c r="O76" s="4"/>
      <c r="P76" s="4"/>
      <c r="Q76" s="4"/>
      <c r="R76" s="143">
        <f>データ!$B$11</f>
        <v>41275</v>
      </c>
      <c r="S76" s="144"/>
      <c r="T76" s="144"/>
      <c r="U76" s="144"/>
      <c r="V76" s="144"/>
      <c r="W76" s="144"/>
      <c r="X76" s="144"/>
      <c r="Y76" s="144"/>
      <c r="Z76" s="144"/>
      <c r="AA76" s="144"/>
      <c r="AB76" s="144"/>
      <c r="AC76" s="144"/>
      <c r="AD76" s="144"/>
      <c r="AE76" s="144"/>
      <c r="AF76" s="145"/>
      <c r="AG76" s="143">
        <f>データ!$C$11</f>
        <v>41640</v>
      </c>
      <c r="AH76" s="144"/>
      <c r="AI76" s="144"/>
      <c r="AJ76" s="144"/>
      <c r="AK76" s="144"/>
      <c r="AL76" s="144"/>
      <c r="AM76" s="144"/>
      <c r="AN76" s="144"/>
      <c r="AO76" s="144"/>
      <c r="AP76" s="144"/>
      <c r="AQ76" s="144"/>
      <c r="AR76" s="144"/>
      <c r="AS76" s="144"/>
      <c r="AT76" s="144"/>
      <c r="AU76" s="145"/>
      <c r="AV76" s="143">
        <f>データ!$D$11</f>
        <v>42005</v>
      </c>
      <c r="AW76" s="144"/>
      <c r="AX76" s="144"/>
      <c r="AY76" s="144"/>
      <c r="AZ76" s="144"/>
      <c r="BA76" s="144"/>
      <c r="BB76" s="144"/>
      <c r="BC76" s="144"/>
      <c r="BD76" s="144"/>
      <c r="BE76" s="144"/>
      <c r="BF76" s="144"/>
      <c r="BG76" s="144"/>
      <c r="BH76" s="144"/>
      <c r="BI76" s="144"/>
      <c r="BJ76" s="145"/>
      <c r="BK76" s="143">
        <f>データ!$E$11</f>
        <v>42370</v>
      </c>
      <c r="BL76" s="144"/>
      <c r="BM76" s="144"/>
      <c r="BN76" s="144"/>
      <c r="BO76" s="144"/>
      <c r="BP76" s="144"/>
      <c r="BQ76" s="144"/>
      <c r="BR76" s="144"/>
      <c r="BS76" s="144"/>
      <c r="BT76" s="144"/>
      <c r="BU76" s="144"/>
      <c r="BV76" s="144"/>
      <c r="BW76" s="144"/>
      <c r="BX76" s="144"/>
      <c r="BY76" s="145"/>
      <c r="BZ76" s="143">
        <f>データ!$F$11</f>
        <v>42736</v>
      </c>
      <c r="CA76" s="144"/>
      <c r="CB76" s="144"/>
      <c r="CC76" s="144"/>
      <c r="CD76" s="144"/>
      <c r="CE76" s="144"/>
      <c r="CF76" s="144"/>
      <c r="CG76" s="144"/>
      <c r="CH76" s="144"/>
      <c r="CI76" s="144"/>
      <c r="CJ76" s="144"/>
      <c r="CK76" s="144"/>
      <c r="CL76" s="144"/>
      <c r="CM76" s="144"/>
      <c r="CN76" s="145"/>
      <c r="CO76" s="4"/>
      <c r="CP76" s="4"/>
      <c r="CQ76" s="4"/>
      <c r="CR76" s="4"/>
      <c r="CS76" s="4"/>
      <c r="CT76" s="4"/>
      <c r="CU76" s="4"/>
      <c r="CV76" s="134">
        <f>データ!CN7</f>
        <v>15878</v>
      </c>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6"/>
      <c r="FY76" s="4"/>
      <c r="FZ76" s="4"/>
      <c r="GA76" s="4"/>
      <c r="GB76" s="4"/>
      <c r="GC76" s="4"/>
      <c r="GD76" s="4"/>
      <c r="GE76" s="4"/>
      <c r="GF76" s="4"/>
      <c r="GG76" s="4"/>
      <c r="GH76" s="4"/>
      <c r="GI76" s="4"/>
      <c r="GJ76" s="4"/>
      <c r="GK76" s="4"/>
      <c r="GL76" s="143">
        <f>データ!$B$11</f>
        <v>41275</v>
      </c>
      <c r="GM76" s="144"/>
      <c r="GN76" s="144"/>
      <c r="GO76" s="144"/>
      <c r="GP76" s="144"/>
      <c r="GQ76" s="144"/>
      <c r="GR76" s="144"/>
      <c r="GS76" s="144"/>
      <c r="GT76" s="144"/>
      <c r="GU76" s="144"/>
      <c r="GV76" s="144"/>
      <c r="GW76" s="144"/>
      <c r="GX76" s="144"/>
      <c r="GY76" s="144"/>
      <c r="GZ76" s="145"/>
      <c r="HA76" s="143">
        <f>データ!$C$11</f>
        <v>41640</v>
      </c>
      <c r="HB76" s="144"/>
      <c r="HC76" s="144"/>
      <c r="HD76" s="144"/>
      <c r="HE76" s="144"/>
      <c r="HF76" s="144"/>
      <c r="HG76" s="144"/>
      <c r="HH76" s="144"/>
      <c r="HI76" s="144"/>
      <c r="HJ76" s="144"/>
      <c r="HK76" s="144"/>
      <c r="HL76" s="144"/>
      <c r="HM76" s="144"/>
      <c r="HN76" s="144"/>
      <c r="HO76" s="145"/>
      <c r="HP76" s="143">
        <f>データ!$D$11</f>
        <v>42005</v>
      </c>
      <c r="HQ76" s="144"/>
      <c r="HR76" s="144"/>
      <c r="HS76" s="144"/>
      <c r="HT76" s="144"/>
      <c r="HU76" s="144"/>
      <c r="HV76" s="144"/>
      <c r="HW76" s="144"/>
      <c r="HX76" s="144"/>
      <c r="HY76" s="144"/>
      <c r="HZ76" s="144"/>
      <c r="IA76" s="144"/>
      <c r="IB76" s="144"/>
      <c r="IC76" s="144"/>
      <c r="ID76" s="145"/>
      <c r="IE76" s="143">
        <f>データ!$E$11</f>
        <v>42370</v>
      </c>
      <c r="IF76" s="144"/>
      <c r="IG76" s="144"/>
      <c r="IH76" s="144"/>
      <c r="II76" s="144"/>
      <c r="IJ76" s="144"/>
      <c r="IK76" s="144"/>
      <c r="IL76" s="144"/>
      <c r="IM76" s="144"/>
      <c r="IN76" s="144"/>
      <c r="IO76" s="144"/>
      <c r="IP76" s="144"/>
      <c r="IQ76" s="144"/>
      <c r="IR76" s="144"/>
      <c r="IS76" s="145"/>
      <c r="IT76" s="143">
        <f>データ!$F$11</f>
        <v>42736</v>
      </c>
      <c r="IU76" s="144"/>
      <c r="IV76" s="144"/>
      <c r="IW76" s="144"/>
      <c r="IX76" s="144"/>
      <c r="IY76" s="144"/>
      <c r="IZ76" s="144"/>
      <c r="JA76" s="144"/>
      <c r="JB76" s="144"/>
      <c r="JC76" s="144"/>
      <c r="JD76" s="144"/>
      <c r="JE76" s="144"/>
      <c r="JF76" s="144"/>
      <c r="JG76" s="144"/>
      <c r="JH76" s="145"/>
      <c r="JL76" s="4"/>
      <c r="JM76" s="4"/>
      <c r="JN76" s="4"/>
      <c r="JO76" s="4"/>
      <c r="JP76" s="4"/>
      <c r="JQ76" s="4"/>
      <c r="JR76" s="4"/>
      <c r="JS76" s="4"/>
      <c r="JT76" s="4"/>
      <c r="JU76" s="4"/>
      <c r="JV76" s="4"/>
      <c r="JW76" s="4"/>
      <c r="JX76" s="4"/>
      <c r="JY76" s="4"/>
      <c r="JZ76" s="4"/>
      <c r="KA76" s="143">
        <f>データ!$B$11</f>
        <v>41275</v>
      </c>
      <c r="KB76" s="144"/>
      <c r="KC76" s="144"/>
      <c r="KD76" s="144"/>
      <c r="KE76" s="144"/>
      <c r="KF76" s="144"/>
      <c r="KG76" s="144"/>
      <c r="KH76" s="144"/>
      <c r="KI76" s="144"/>
      <c r="KJ76" s="144"/>
      <c r="KK76" s="144"/>
      <c r="KL76" s="144"/>
      <c r="KM76" s="144"/>
      <c r="KN76" s="144"/>
      <c r="KO76" s="145"/>
      <c r="KP76" s="143">
        <f>データ!$C$11</f>
        <v>41640</v>
      </c>
      <c r="KQ76" s="144"/>
      <c r="KR76" s="144"/>
      <c r="KS76" s="144"/>
      <c r="KT76" s="144"/>
      <c r="KU76" s="144"/>
      <c r="KV76" s="144"/>
      <c r="KW76" s="144"/>
      <c r="KX76" s="144"/>
      <c r="KY76" s="144"/>
      <c r="KZ76" s="144"/>
      <c r="LA76" s="144"/>
      <c r="LB76" s="144"/>
      <c r="LC76" s="144"/>
      <c r="LD76" s="145"/>
      <c r="LE76" s="143">
        <f>データ!$D$11</f>
        <v>42005</v>
      </c>
      <c r="LF76" s="144"/>
      <c r="LG76" s="144"/>
      <c r="LH76" s="144"/>
      <c r="LI76" s="144"/>
      <c r="LJ76" s="144"/>
      <c r="LK76" s="144"/>
      <c r="LL76" s="144"/>
      <c r="LM76" s="144"/>
      <c r="LN76" s="144"/>
      <c r="LO76" s="144"/>
      <c r="LP76" s="144"/>
      <c r="LQ76" s="144"/>
      <c r="LR76" s="144"/>
      <c r="LS76" s="145"/>
      <c r="LT76" s="143">
        <f>データ!$E$11</f>
        <v>42370</v>
      </c>
      <c r="LU76" s="144"/>
      <c r="LV76" s="144"/>
      <c r="LW76" s="144"/>
      <c r="LX76" s="144"/>
      <c r="LY76" s="144"/>
      <c r="LZ76" s="144"/>
      <c r="MA76" s="144"/>
      <c r="MB76" s="144"/>
      <c r="MC76" s="144"/>
      <c r="MD76" s="144"/>
      <c r="ME76" s="144"/>
      <c r="MF76" s="144"/>
      <c r="MG76" s="144"/>
      <c r="MH76" s="145"/>
      <c r="MI76" s="143">
        <f>データ!$F$11</f>
        <v>42736</v>
      </c>
      <c r="MJ76" s="144"/>
      <c r="MK76" s="144"/>
      <c r="ML76" s="144"/>
      <c r="MM76" s="144"/>
      <c r="MN76" s="144"/>
      <c r="MO76" s="144"/>
      <c r="MP76" s="144"/>
      <c r="MQ76" s="144"/>
      <c r="MR76" s="144"/>
      <c r="MS76" s="144"/>
      <c r="MT76" s="144"/>
      <c r="MU76" s="144"/>
      <c r="MV76" s="144"/>
      <c r="MW76" s="145"/>
      <c r="MX76" s="4"/>
      <c r="MY76" s="4"/>
      <c r="MZ76" s="4"/>
      <c r="NA76" s="4"/>
      <c r="NB76" s="4"/>
      <c r="NC76" s="44"/>
      <c r="ND76" s="128"/>
      <c r="NE76" s="129"/>
      <c r="NF76" s="129"/>
      <c r="NG76" s="129"/>
      <c r="NH76" s="129"/>
      <c r="NI76" s="129"/>
      <c r="NJ76" s="129"/>
      <c r="NK76" s="129"/>
      <c r="NL76" s="129"/>
      <c r="NM76" s="129"/>
      <c r="NN76" s="129"/>
      <c r="NO76" s="129"/>
      <c r="NP76" s="129"/>
      <c r="NQ76" s="129"/>
      <c r="NR76" s="130"/>
    </row>
    <row r="77" spans="1:382" ht="13.5" customHeight="1" x14ac:dyDescent="0.15">
      <c r="A77" s="2"/>
      <c r="B77" s="22"/>
      <c r="C77" s="4"/>
      <c r="D77" s="4"/>
      <c r="E77" s="4"/>
      <c r="F77" s="4"/>
      <c r="I77" s="146" t="s">
        <v>27</v>
      </c>
      <c r="J77" s="146"/>
      <c r="K77" s="146"/>
      <c r="L77" s="146"/>
      <c r="M77" s="146"/>
      <c r="N77" s="146"/>
      <c r="O77" s="146"/>
      <c r="P77" s="146"/>
      <c r="Q77" s="14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7"/>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9"/>
      <c r="FY77" s="4"/>
      <c r="FZ77" s="4"/>
      <c r="GA77" s="4"/>
      <c r="GB77" s="4"/>
      <c r="GC77" s="146" t="s">
        <v>27</v>
      </c>
      <c r="GD77" s="146"/>
      <c r="GE77" s="146"/>
      <c r="GF77" s="146"/>
      <c r="GG77" s="146"/>
      <c r="GH77" s="146"/>
      <c r="GI77" s="146"/>
      <c r="GJ77" s="146"/>
      <c r="GK77" s="14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6" t="s">
        <v>27</v>
      </c>
      <c r="JS77" s="146"/>
      <c r="JT77" s="146"/>
      <c r="JU77" s="146"/>
      <c r="JV77" s="146"/>
      <c r="JW77" s="146"/>
      <c r="JX77" s="146"/>
      <c r="JY77" s="146"/>
      <c r="JZ77" s="146"/>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8"/>
      <c r="NE77" s="129"/>
      <c r="NF77" s="129"/>
      <c r="NG77" s="129"/>
      <c r="NH77" s="129"/>
      <c r="NI77" s="129"/>
      <c r="NJ77" s="129"/>
      <c r="NK77" s="129"/>
      <c r="NL77" s="129"/>
      <c r="NM77" s="129"/>
      <c r="NN77" s="129"/>
      <c r="NO77" s="129"/>
      <c r="NP77" s="129"/>
      <c r="NQ77" s="129"/>
      <c r="NR77" s="130"/>
    </row>
    <row r="78" spans="1:382" ht="13.5" customHeight="1" x14ac:dyDescent="0.15">
      <c r="A78" s="2"/>
      <c r="B78" s="22"/>
      <c r="C78" s="4"/>
      <c r="D78" s="4"/>
      <c r="E78" s="4"/>
      <c r="F78" s="4"/>
      <c r="I78" s="146" t="s">
        <v>29</v>
      </c>
      <c r="J78" s="146"/>
      <c r="K78" s="146"/>
      <c r="L78" s="146"/>
      <c r="M78" s="146"/>
      <c r="N78" s="146"/>
      <c r="O78" s="146"/>
      <c r="P78" s="146"/>
      <c r="Q78" s="14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7"/>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9"/>
      <c r="FY78" s="4"/>
      <c r="FZ78" s="4"/>
      <c r="GA78" s="4"/>
      <c r="GB78" s="4"/>
      <c r="GC78" s="146" t="s">
        <v>29</v>
      </c>
      <c r="GD78" s="146"/>
      <c r="GE78" s="146"/>
      <c r="GF78" s="146"/>
      <c r="GG78" s="146"/>
      <c r="GH78" s="146"/>
      <c r="GI78" s="146"/>
      <c r="GJ78" s="146"/>
      <c r="GK78" s="14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6" t="s">
        <v>29</v>
      </c>
      <c r="JS78" s="146"/>
      <c r="JT78" s="146"/>
      <c r="JU78" s="146"/>
      <c r="JV78" s="146"/>
      <c r="JW78" s="146"/>
      <c r="JX78" s="146"/>
      <c r="JY78" s="146"/>
      <c r="JZ78" s="146"/>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28"/>
      <c r="NE78" s="129"/>
      <c r="NF78" s="129"/>
      <c r="NG78" s="129"/>
      <c r="NH78" s="129"/>
      <c r="NI78" s="129"/>
      <c r="NJ78" s="129"/>
      <c r="NK78" s="129"/>
      <c r="NL78" s="129"/>
      <c r="NM78" s="129"/>
      <c r="NN78" s="129"/>
      <c r="NO78" s="129"/>
      <c r="NP78" s="129"/>
      <c r="NQ78" s="129"/>
      <c r="NR78" s="13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0"/>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8"/>
      <c r="NE79" s="129"/>
      <c r="NF79" s="129"/>
      <c r="NG79" s="129"/>
      <c r="NH79" s="129"/>
      <c r="NI79" s="129"/>
      <c r="NJ79" s="129"/>
      <c r="NK79" s="129"/>
      <c r="NL79" s="129"/>
      <c r="NM79" s="129"/>
      <c r="NN79" s="129"/>
      <c r="NO79" s="129"/>
      <c r="NP79" s="129"/>
      <c r="NQ79" s="129"/>
      <c r="NR79" s="130"/>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28"/>
      <c r="NE80" s="129"/>
      <c r="NF80" s="129"/>
      <c r="NG80" s="129"/>
      <c r="NH80" s="129"/>
      <c r="NI80" s="129"/>
      <c r="NJ80" s="129"/>
      <c r="NK80" s="129"/>
      <c r="NL80" s="129"/>
      <c r="NM80" s="129"/>
      <c r="NN80" s="129"/>
      <c r="NO80" s="129"/>
      <c r="NP80" s="129"/>
      <c r="NQ80" s="129"/>
      <c r="NR80" s="130"/>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28"/>
      <c r="NE81" s="129"/>
      <c r="NF81" s="129"/>
      <c r="NG81" s="129"/>
      <c r="NH81" s="129"/>
      <c r="NI81" s="129"/>
      <c r="NJ81" s="129"/>
      <c r="NK81" s="129"/>
      <c r="NL81" s="129"/>
      <c r="NM81" s="129"/>
      <c r="NN81" s="129"/>
      <c r="NO81" s="129"/>
      <c r="NP81" s="129"/>
      <c r="NQ81" s="129"/>
      <c r="NR81" s="13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1"/>
      <c r="NE82" s="132"/>
      <c r="NF82" s="132"/>
      <c r="NG82" s="132"/>
      <c r="NH82" s="132"/>
      <c r="NI82" s="132"/>
      <c r="NJ82" s="132"/>
      <c r="NK82" s="132"/>
      <c r="NL82" s="132"/>
      <c r="NM82" s="132"/>
      <c r="NN82" s="132"/>
      <c r="NO82" s="132"/>
      <c r="NP82" s="132"/>
      <c r="NQ82" s="132"/>
      <c r="NR82" s="133"/>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rqY/My+oyh7yPcYSUALEJZxHWIr1PG///Y2XMkp7ZKprjw15tDvL54sNYbOzb9fn3TTkLgBGaIedUMrNf8pDg==" saltValue="jA9RGlNeZFzzcv+4Ctw1z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50" t="s">
        <v>67</v>
      </c>
      <c r="I3" s="151"/>
      <c r="J3" s="151"/>
      <c r="K3" s="151"/>
      <c r="L3" s="151"/>
      <c r="M3" s="151"/>
      <c r="N3" s="151"/>
      <c r="O3" s="151"/>
      <c r="P3" s="151"/>
      <c r="Q3" s="151"/>
      <c r="R3" s="151"/>
      <c r="S3" s="151"/>
      <c r="T3" s="151"/>
      <c r="U3" s="151"/>
      <c r="V3" s="151"/>
      <c r="W3" s="151"/>
      <c r="X3" s="151"/>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52"/>
      <c r="I4" s="153"/>
      <c r="J4" s="153"/>
      <c r="K4" s="153"/>
      <c r="L4" s="153"/>
      <c r="M4" s="153"/>
      <c r="N4" s="153"/>
      <c r="O4" s="153"/>
      <c r="P4" s="153"/>
      <c r="Q4" s="153"/>
      <c r="R4" s="153"/>
      <c r="S4" s="153"/>
      <c r="T4" s="153"/>
      <c r="U4" s="153"/>
      <c r="V4" s="153"/>
      <c r="W4" s="153"/>
      <c r="X4" s="153"/>
      <c r="Y4" s="147" t="s">
        <v>71</v>
      </c>
      <c r="Z4" s="148"/>
      <c r="AA4" s="148"/>
      <c r="AB4" s="148"/>
      <c r="AC4" s="148"/>
      <c r="AD4" s="148"/>
      <c r="AE4" s="148"/>
      <c r="AF4" s="148"/>
      <c r="AG4" s="148"/>
      <c r="AH4" s="148"/>
      <c r="AI4" s="149"/>
      <c r="AJ4" s="154" t="s">
        <v>72</v>
      </c>
      <c r="AK4" s="154"/>
      <c r="AL4" s="154"/>
      <c r="AM4" s="154"/>
      <c r="AN4" s="154"/>
      <c r="AO4" s="154"/>
      <c r="AP4" s="154"/>
      <c r="AQ4" s="154"/>
      <c r="AR4" s="154"/>
      <c r="AS4" s="154"/>
      <c r="AT4" s="154"/>
      <c r="AU4" s="155" t="s">
        <v>73</v>
      </c>
      <c r="AV4" s="154"/>
      <c r="AW4" s="154"/>
      <c r="AX4" s="154"/>
      <c r="AY4" s="154"/>
      <c r="AZ4" s="154"/>
      <c r="BA4" s="154"/>
      <c r="BB4" s="154"/>
      <c r="BC4" s="154"/>
      <c r="BD4" s="154"/>
      <c r="BE4" s="154"/>
      <c r="BF4" s="154" t="s">
        <v>74</v>
      </c>
      <c r="BG4" s="154"/>
      <c r="BH4" s="154"/>
      <c r="BI4" s="154"/>
      <c r="BJ4" s="154"/>
      <c r="BK4" s="154"/>
      <c r="BL4" s="154"/>
      <c r="BM4" s="154"/>
      <c r="BN4" s="154"/>
      <c r="BO4" s="154"/>
      <c r="BP4" s="154"/>
      <c r="BQ4" s="155" t="s">
        <v>75</v>
      </c>
      <c r="BR4" s="154"/>
      <c r="BS4" s="154"/>
      <c r="BT4" s="154"/>
      <c r="BU4" s="154"/>
      <c r="BV4" s="154"/>
      <c r="BW4" s="154"/>
      <c r="BX4" s="154"/>
      <c r="BY4" s="154"/>
      <c r="BZ4" s="154"/>
      <c r="CA4" s="154"/>
      <c r="CB4" s="154" t="s">
        <v>76</v>
      </c>
      <c r="CC4" s="154"/>
      <c r="CD4" s="154"/>
      <c r="CE4" s="154"/>
      <c r="CF4" s="154"/>
      <c r="CG4" s="154"/>
      <c r="CH4" s="154"/>
      <c r="CI4" s="154"/>
      <c r="CJ4" s="154"/>
      <c r="CK4" s="154"/>
      <c r="CL4" s="154"/>
      <c r="CM4" s="156" t="s">
        <v>77</v>
      </c>
      <c r="CN4" s="156" t="s">
        <v>78</v>
      </c>
      <c r="CO4" s="147" t="s">
        <v>79</v>
      </c>
      <c r="CP4" s="148"/>
      <c r="CQ4" s="148"/>
      <c r="CR4" s="148"/>
      <c r="CS4" s="148"/>
      <c r="CT4" s="148"/>
      <c r="CU4" s="148"/>
      <c r="CV4" s="148"/>
      <c r="CW4" s="148"/>
      <c r="CX4" s="148"/>
      <c r="CY4" s="149"/>
      <c r="CZ4" s="154" t="s">
        <v>80</v>
      </c>
      <c r="DA4" s="154"/>
      <c r="DB4" s="154"/>
      <c r="DC4" s="154"/>
      <c r="DD4" s="154"/>
      <c r="DE4" s="154"/>
      <c r="DF4" s="154"/>
      <c r="DG4" s="154"/>
      <c r="DH4" s="154"/>
      <c r="DI4" s="154"/>
      <c r="DJ4" s="154"/>
      <c r="DK4" s="147" t="s">
        <v>81</v>
      </c>
      <c r="DL4" s="148"/>
      <c r="DM4" s="148"/>
      <c r="DN4" s="148"/>
      <c r="DO4" s="148"/>
      <c r="DP4" s="148"/>
      <c r="DQ4" s="148"/>
      <c r="DR4" s="148"/>
      <c r="DS4" s="148"/>
      <c r="DT4" s="148"/>
      <c r="DU4" s="149"/>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109</v>
      </c>
      <c r="AN5" s="59" t="s">
        <v>110</v>
      </c>
      <c r="AO5" s="59" t="s">
        <v>102</v>
      </c>
      <c r="AP5" s="59" t="s">
        <v>103</v>
      </c>
      <c r="AQ5" s="59" t="s">
        <v>104</v>
      </c>
      <c r="AR5" s="59" t="s">
        <v>105</v>
      </c>
      <c r="AS5" s="59" t="s">
        <v>106</v>
      </c>
      <c r="AT5" s="59" t="s">
        <v>107</v>
      </c>
      <c r="AU5" s="59" t="s">
        <v>97</v>
      </c>
      <c r="AV5" s="59" t="s">
        <v>111</v>
      </c>
      <c r="AW5" s="59" t="s">
        <v>112</v>
      </c>
      <c r="AX5" s="59" t="s">
        <v>100</v>
      </c>
      <c r="AY5" s="59" t="s">
        <v>110</v>
      </c>
      <c r="AZ5" s="59" t="s">
        <v>102</v>
      </c>
      <c r="BA5" s="59" t="s">
        <v>103</v>
      </c>
      <c r="BB5" s="59" t="s">
        <v>104</v>
      </c>
      <c r="BC5" s="59" t="s">
        <v>105</v>
      </c>
      <c r="BD5" s="59" t="s">
        <v>106</v>
      </c>
      <c r="BE5" s="59" t="s">
        <v>107</v>
      </c>
      <c r="BF5" s="59" t="s">
        <v>97</v>
      </c>
      <c r="BG5" s="59" t="s">
        <v>111</v>
      </c>
      <c r="BH5" s="59" t="s">
        <v>99</v>
      </c>
      <c r="BI5" s="59" t="s">
        <v>109</v>
      </c>
      <c r="BJ5" s="59" t="s">
        <v>110</v>
      </c>
      <c r="BK5" s="59" t="s">
        <v>102</v>
      </c>
      <c r="BL5" s="59" t="s">
        <v>103</v>
      </c>
      <c r="BM5" s="59" t="s">
        <v>104</v>
      </c>
      <c r="BN5" s="59" t="s">
        <v>105</v>
      </c>
      <c r="BO5" s="59" t="s">
        <v>106</v>
      </c>
      <c r="BP5" s="59" t="s">
        <v>107</v>
      </c>
      <c r="BQ5" s="59" t="s">
        <v>97</v>
      </c>
      <c r="BR5" s="59" t="s">
        <v>98</v>
      </c>
      <c r="BS5" s="59" t="s">
        <v>99</v>
      </c>
      <c r="BT5" s="59" t="s">
        <v>113</v>
      </c>
      <c r="BU5" s="59" t="s">
        <v>110</v>
      </c>
      <c r="BV5" s="59" t="s">
        <v>102</v>
      </c>
      <c r="BW5" s="59" t="s">
        <v>103</v>
      </c>
      <c r="BX5" s="59" t="s">
        <v>104</v>
      </c>
      <c r="BY5" s="59" t="s">
        <v>105</v>
      </c>
      <c r="BZ5" s="59" t="s">
        <v>106</v>
      </c>
      <c r="CA5" s="59" t="s">
        <v>107</v>
      </c>
      <c r="CB5" s="59" t="s">
        <v>114</v>
      </c>
      <c r="CC5" s="59" t="s">
        <v>98</v>
      </c>
      <c r="CD5" s="59" t="s">
        <v>115</v>
      </c>
      <c r="CE5" s="59" t="s">
        <v>109</v>
      </c>
      <c r="CF5" s="59" t="s">
        <v>116</v>
      </c>
      <c r="CG5" s="59" t="s">
        <v>102</v>
      </c>
      <c r="CH5" s="59" t="s">
        <v>103</v>
      </c>
      <c r="CI5" s="59" t="s">
        <v>104</v>
      </c>
      <c r="CJ5" s="59" t="s">
        <v>105</v>
      </c>
      <c r="CK5" s="59" t="s">
        <v>106</v>
      </c>
      <c r="CL5" s="59" t="s">
        <v>107</v>
      </c>
      <c r="CM5" s="157"/>
      <c r="CN5" s="157"/>
      <c r="CO5" s="59" t="s">
        <v>114</v>
      </c>
      <c r="CP5" s="59" t="s">
        <v>98</v>
      </c>
      <c r="CQ5" s="59" t="s">
        <v>112</v>
      </c>
      <c r="CR5" s="59" t="s">
        <v>109</v>
      </c>
      <c r="CS5" s="59" t="s">
        <v>117</v>
      </c>
      <c r="CT5" s="59" t="s">
        <v>102</v>
      </c>
      <c r="CU5" s="59" t="s">
        <v>103</v>
      </c>
      <c r="CV5" s="59" t="s">
        <v>104</v>
      </c>
      <c r="CW5" s="59" t="s">
        <v>105</v>
      </c>
      <c r="CX5" s="59" t="s">
        <v>106</v>
      </c>
      <c r="CY5" s="59" t="s">
        <v>107</v>
      </c>
      <c r="CZ5" s="59" t="s">
        <v>97</v>
      </c>
      <c r="DA5" s="59" t="s">
        <v>111</v>
      </c>
      <c r="DB5" s="59" t="s">
        <v>112</v>
      </c>
      <c r="DC5" s="59" t="s">
        <v>100</v>
      </c>
      <c r="DD5" s="59" t="s">
        <v>116</v>
      </c>
      <c r="DE5" s="59" t="s">
        <v>102</v>
      </c>
      <c r="DF5" s="59" t="s">
        <v>103</v>
      </c>
      <c r="DG5" s="59" t="s">
        <v>104</v>
      </c>
      <c r="DH5" s="59" t="s">
        <v>105</v>
      </c>
      <c r="DI5" s="59" t="s">
        <v>106</v>
      </c>
      <c r="DJ5" s="59" t="s">
        <v>44</v>
      </c>
      <c r="DK5" s="59" t="s">
        <v>108</v>
      </c>
      <c r="DL5" s="59" t="s">
        <v>111</v>
      </c>
      <c r="DM5" s="59" t="s">
        <v>115</v>
      </c>
      <c r="DN5" s="59" t="s">
        <v>113</v>
      </c>
      <c r="DO5" s="59" t="s">
        <v>110</v>
      </c>
      <c r="DP5" s="59" t="s">
        <v>102</v>
      </c>
      <c r="DQ5" s="59" t="s">
        <v>103</v>
      </c>
      <c r="DR5" s="59" t="s">
        <v>104</v>
      </c>
      <c r="DS5" s="59" t="s">
        <v>105</v>
      </c>
      <c r="DT5" s="59" t="s">
        <v>106</v>
      </c>
      <c r="DU5" s="59" t="s">
        <v>107</v>
      </c>
    </row>
    <row r="6" spans="1:125" s="66" customFormat="1" x14ac:dyDescent="0.15">
      <c r="A6" s="49" t="s">
        <v>118</v>
      </c>
      <c r="B6" s="60">
        <f>B8</f>
        <v>2017</v>
      </c>
      <c r="C6" s="60">
        <f t="shared" ref="C6:X6" si="1">C8</f>
        <v>271004</v>
      </c>
      <c r="D6" s="60">
        <f t="shared" si="1"/>
        <v>47</v>
      </c>
      <c r="E6" s="60">
        <f t="shared" si="1"/>
        <v>14</v>
      </c>
      <c r="F6" s="60">
        <f t="shared" si="1"/>
        <v>0</v>
      </c>
      <c r="G6" s="60">
        <f t="shared" si="1"/>
        <v>2</v>
      </c>
      <c r="H6" s="60" t="str">
        <f>SUBSTITUTE(H8,"　","")</f>
        <v>大阪府大阪市</v>
      </c>
      <c r="I6" s="60" t="str">
        <f t="shared" si="1"/>
        <v>西横堀駐車場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52</v>
      </c>
      <c r="S6" s="62" t="str">
        <f t="shared" si="1"/>
        <v>商業施設</v>
      </c>
      <c r="T6" s="62" t="str">
        <f t="shared" si="1"/>
        <v>有</v>
      </c>
      <c r="U6" s="63">
        <f t="shared" si="1"/>
        <v>39984</v>
      </c>
      <c r="V6" s="63">
        <f t="shared" si="1"/>
        <v>1250</v>
      </c>
      <c r="W6" s="63">
        <f t="shared" si="1"/>
        <v>600</v>
      </c>
      <c r="X6" s="62" t="str">
        <f t="shared" si="1"/>
        <v>利用料金制</v>
      </c>
      <c r="Y6" s="64">
        <f>IF(Y8="-",NA(),Y8)</f>
        <v>970</v>
      </c>
      <c r="Z6" s="64">
        <f t="shared" ref="Z6:AH6" si="2">IF(Z8="-",NA(),Z8)</f>
        <v>733</v>
      </c>
      <c r="AA6" s="64">
        <f t="shared" si="2"/>
        <v>720</v>
      </c>
      <c r="AB6" s="64">
        <f t="shared" si="2"/>
        <v>717</v>
      </c>
      <c r="AC6" s="64">
        <f t="shared" si="2"/>
        <v>546.4</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90</v>
      </c>
      <c r="BG6" s="64">
        <f t="shared" ref="BG6:BO6" si="5">IF(BG8="-",NA(),BG8)</f>
        <v>85.8</v>
      </c>
      <c r="BH6" s="64">
        <f t="shared" si="5"/>
        <v>86</v>
      </c>
      <c r="BI6" s="64">
        <f t="shared" si="5"/>
        <v>86</v>
      </c>
      <c r="BJ6" s="64">
        <f t="shared" si="5"/>
        <v>81.7</v>
      </c>
      <c r="BK6" s="64">
        <f t="shared" si="5"/>
        <v>18.3</v>
      </c>
      <c r="BL6" s="64">
        <f t="shared" si="5"/>
        <v>18.2</v>
      </c>
      <c r="BM6" s="64">
        <f t="shared" si="5"/>
        <v>17.5</v>
      </c>
      <c r="BN6" s="64">
        <f t="shared" si="5"/>
        <v>14.3</v>
      </c>
      <c r="BO6" s="64">
        <f t="shared" si="5"/>
        <v>11.8</v>
      </c>
      <c r="BP6" s="61" t="str">
        <f>IF(BP8="-","",IF(BP8="-","【-】","【"&amp;SUBSTITUTE(TEXT(BP8,"#,##0.0"),"-","△")&amp;"】"))</f>
        <v>【26.4】</v>
      </c>
      <c r="BQ6" s="65">
        <f>IF(BQ8="-",NA(),BQ8)</f>
        <v>869556</v>
      </c>
      <c r="BR6" s="65">
        <f t="shared" ref="BR6:BZ6" si="6">IF(BR8="-",NA(),BR8)</f>
        <v>873114</v>
      </c>
      <c r="BS6" s="65">
        <f t="shared" si="6"/>
        <v>819176</v>
      </c>
      <c r="BT6" s="65">
        <f t="shared" si="6"/>
        <v>832748</v>
      </c>
      <c r="BU6" s="65">
        <f t="shared" si="6"/>
        <v>723322</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119</v>
      </c>
      <c r="CM6" s="63">
        <f t="shared" ref="CM6:CN6" si="7">CM8</f>
        <v>8594573</v>
      </c>
      <c r="CN6" s="63">
        <f t="shared" si="7"/>
        <v>15878</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171.8</v>
      </c>
      <c r="DL6" s="64">
        <f t="shared" ref="DL6:DT6" si="9">IF(DL8="-",NA(),DL8)</f>
        <v>169</v>
      </c>
      <c r="DM6" s="64">
        <f t="shared" si="9"/>
        <v>164.2</v>
      </c>
      <c r="DN6" s="64">
        <f t="shared" si="9"/>
        <v>164</v>
      </c>
      <c r="DO6" s="64">
        <f t="shared" si="9"/>
        <v>144.6</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121</v>
      </c>
      <c r="B7" s="60">
        <f t="shared" ref="B7:X7" si="10">B8</f>
        <v>2017</v>
      </c>
      <c r="C7" s="60">
        <f t="shared" si="10"/>
        <v>271004</v>
      </c>
      <c r="D7" s="60">
        <f t="shared" si="10"/>
        <v>47</v>
      </c>
      <c r="E7" s="60">
        <f t="shared" si="10"/>
        <v>14</v>
      </c>
      <c r="F7" s="60">
        <f t="shared" si="10"/>
        <v>0</v>
      </c>
      <c r="G7" s="60">
        <f t="shared" si="10"/>
        <v>2</v>
      </c>
      <c r="H7" s="60" t="str">
        <f t="shared" si="10"/>
        <v>大阪府　大阪市</v>
      </c>
      <c r="I7" s="60" t="str">
        <f t="shared" si="10"/>
        <v>西横堀駐車場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52</v>
      </c>
      <c r="S7" s="62" t="str">
        <f t="shared" si="10"/>
        <v>商業施設</v>
      </c>
      <c r="T7" s="62" t="str">
        <f t="shared" si="10"/>
        <v>有</v>
      </c>
      <c r="U7" s="63">
        <f t="shared" si="10"/>
        <v>39984</v>
      </c>
      <c r="V7" s="63">
        <f t="shared" si="10"/>
        <v>1250</v>
      </c>
      <c r="W7" s="63">
        <f t="shared" si="10"/>
        <v>600</v>
      </c>
      <c r="X7" s="62" t="str">
        <f t="shared" si="10"/>
        <v>利用料金制</v>
      </c>
      <c r="Y7" s="64">
        <f>Y8</f>
        <v>970</v>
      </c>
      <c r="Z7" s="64">
        <f t="shared" ref="Z7:AH7" si="11">Z8</f>
        <v>733</v>
      </c>
      <c r="AA7" s="64">
        <f t="shared" si="11"/>
        <v>720</v>
      </c>
      <c r="AB7" s="64">
        <f t="shared" si="11"/>
        <v>717</v>
      </c>
      <c r="AC7" s="64">
        <f t="shared" si="11"/>
        <v>546.4</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90</v>
      </c>
      <c r="BG7" s="64">
        <f t="shared" ref="BG7:BO7" si="14">BG8</f>
        <v>85.8</v>
      </c>
      <c r="BH7" s="64">
        <f t="shared" si="14"/>
        <v>86</v>
      </c>
      <c r="BI7" s="64">
        <f t="shared" si="14"/>
        <v>86</v>
      </c>
      <c r="BJ7" s="64">
        <f t="shared" si="14"/>
        <v>81.7</v>
      </c>
      <c r="BK7" s="64">
        <f t="shared" si="14"/>
        <v>18.3</v>
      </c>
      <c r="BL7" s="64">
        <f t="shared" si="14"/>
        <v>18.2</v>
      </c>
      <c r="BM7" s="64">
        <f t="shared" si="14"/>
        <v>17.5</v>
      </c>
      <c r="BN7" s="64">
        <f t="shared" si="14"/>
        <v>14.3</v>
      </c>
      <c r="BO7" s="64">
        <f t="shared" si="14"/>
        <v>11.8</v>
      </c>
      <c r="BP7" s="61"/>
      <c r="BQ7" s="65">
        <f>BQ8</f>
        <v>869556</v>
      </c>
      <c r="BR7" s="65">
        <f t="shared" ref="BR7:BZ7" si="15">BR8</f>
        <v>873114</v>
      </c>
      <c r="BS7" s="65">
        <f t="shared" si="15"/>
        <v>819176</v>
      </c>
      <c r="BT7" s="65">
        <f t="shared" si="15"/>
        <v>832748</v>
      </c>
      <c r="BU7" s="65">
        <f t="shared" si="15"/>
        <v>723322</v>
      </c>
      <c r="BV7" s="65">
        <f t="shared" si="15"/>
        <v>31473</v>
      </c>
      <c r="BW7" s="65">
        <f t="shared" si="15"/>
        <v>37843</v>
      </c>
      <c r="BX7" s="65">
        <f t="shared" si="15"/>
        <v>36318</v>
      </c>
      <c r="BY7" s="65">
        <f t="shared" si="15"/>
        <v>37745</v>
      </c>
      <c r="BZ7" s="65">
        <f t="shared" si="15"/>
        <v>35151</v>
      </c>
      <c r="CA7" s="63"/>
      <c r="CB7" s="64" t="s">
        <v>122</v>
      </c>
      <c r="CC7" s="64" t="s">
        <v>122</v>
      </c>
      <c r="CD7" s="64" t="s">
        <v>122</v>
      </c>
      <c r="CE7" s="64" t="s">
        <v>122</v>
      </c>
      <c r="CF7" s="64" t="s">
        <v>122</v>
      </c>
      <c r="CG7" s="64" t="s">
        <v>122</v>
      </c>
      <c r="CH7" s="64" t="s">
        <v>122</v>
      </c>
      <c r="CI7" s="64" t="s">
        <v>122</v>
      </c>
      <c r="CJ7" s="64" t="s">
        <v>122</v>
      </c>
      <c r="CK7" s="64" t="s">
        <v>123</v>
      </c>
      <c r="CL7" s="61"/>
      <c r="CM7" s="63">
        <f>CM8</f>
        <v>8594573</v>
      </c>
      <c r="CN7" s="63">
        <f>CN8</f>
        <v>15878</v>
      </c>
      <c r="CO7" s="64" t="s">
        <v>122</v>
      </c>
      <c r="CP7" s="64" t="s">
        <v>122</v>
      </c>
      <c r="CQ7" s="64" t="s">
        <v>122</v>
      </c>
      <c r="CR7" s="64" t="s">
        <v>122</v>
      </c>
      <c r="CS7" s="64" t="s">
        <v>122</v>
      </c>
      <c r="CT7" s="64" t="s">
        <v>122</v>
      </c>
      <c r="CU7" s="64" t="s">
        <v>122</v>
      </c>
      <c r="CV7" s="64" t="s">
        <v>122</v>
      </c>
      <c r="CW7" s="64" t="s">
        <v>122</v>
      </c>
      <c r="CX7" s="64" t="s">
        <v>124</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171.8</v>
      </c>
      <c r="DL7" s="64">
        <f t="shared" ref="DL7:DT7" si="17">DL8</f>
        <v>169</v>
      </c>
      <c r="DM7" s="64">
        <f t="shared" si="17"/>
        <v>164.2</v>
      </c>
      <c r="DN7" s="64">
        <f t="shared" si="17"/>
        <v>164</v>
      </c>
      <c r="DO7" s="64">
        <f t="shared" si="17"/>
        <v>144.6</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271004</v>
      </c>
      <c r="D8" s="67">
        <v>47</v>
      </c>
      <c r="E8" s="67">
        <v>14</v>
      </c>
      <c r="F8" s="67">
        <v>0</v>
      </c>
      <c r="G8" s="67">
        <v>2</v>
      </c>
      <c r="H8" s="67" t="s">
        <v>125</v>
      </c>
      <c r="I8" s="67" t="s">
        <v>126</v>
      </c>
      <c r="J8" s="67" t="s">
        <v>127</v>
      </c>
      <c r="K8" s="67" t="s">
        <v>128</v>
      </c>
      <c r="L8" s="67" t="s">
        <v>129</v>
      </c>
      <c r="M8" s="67" t="s">
        <v>130</v>
      </c>
      <c r="N8" s="67" t="s">
        <v>131</v>
      </c>
      <c r="O8" s="68" t="s">
        <v>132</v>
      </c>
      <c r="P8" s="69" t="s">
        <v>133</v>
      </c>
      <c r="Q8" s="69" t="s">
        <v>134</v>
      </c>
      <c r="R8" s="70">
        <v>52</v>
      </c>
      <c r="S8" s="69" t="s">
        <v>135</v>
      </c>
      <c r="T8" s="69" t="s">
        <v>136</v>
      </c>
      <c r="U8" s="70">
        <v>39984</v>
      </c>
      <c r="V8" s="70">
        <v>1250</v>
      </c>
      <c r="W8" s="70">
        <v>600</v>
      </c>
      <c r="X8" s="69" t="s">
        <v>137</v>
      </c>
      <c r="Y8" s="71">
        <v>970</v>
      </c>
      <c r="Z8" s="71">
        <v>733</v>
      </c>
      <c r="AA8" s="71">
        <v>720</v>
      </c>
      <c r="AB8" s="71">
        <v>717</v>
      </c>
      <c r="AC8" s="71">
        <v>546.4</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90</v>
      </c>
      <c r="BG8" s="71">
        <v>85.8</v>
      </c>
      <c r="BH8" s="71">
        <v>86</v>
      </c>
      <c r="BI8" s="71">
        <v>86</v>
      </c>
      <c r="BJ8" s="71">
        <v>81.7</v>
      </c>
      <c r="BK8" s="71">
        <v>18.3</v>
      </c>
      <c r="BL8" s="71">
        <v>18.2</v>
      </c>
      <c r="BM8" s="71">
        <v>17.5</v>
      </c>
      <c r="BN8" s="71">
        <v>14.3</v>
      </c>
      <c r="BO8" s="71">
        <v>11.8</v>
      </c>
      <c r="BP8" s="68">
        <v>26.4</v>
      </c>
      <c r="BQ8" s="72">
        <v>869556</v>
      </c>
      <c r="BR8" s="72">
        <v>873114</v>
      </c>
      <c r="BS8" s="72">
        <v>819176</v>
      </c>
      <c r="BT8" s="73">
        <v>832748</v>
      </c>
      <c r="BU8" s="73">
        <v>723322</v>
      </c>
      <c r="BV8" s="72">
        <v>31473</v>
      </c>
      <c r="BW8" s="72">
        <v>37843</v>
      </c>
      <c r="BX8" s="72">
        <v>36318</v>
      </c>
      <c r="BY8" s="72">
        <v>37745</v>
      </c>
      <c r="BZ8" s="72">
        <v>35151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8594573</v>
      </c>
      <c r="CN8" s="70">
        <v>15878</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438</v>
      </c>
      <c r="DF8" s="71">
        <v>351.1</v>
      </c>
      <c r="DG8" s="71">
        <v>278.89999999999998</v>
      </c>
      <c r="DH8" s="71">
        <v>205.5</v>
      </c>
      <c r="DI8" s="71">
        <v>187.9</v>
      </c>
      <c r="DJ8" s="68">
        <v>120.3</v>
      </c>
      <c r="DK8" s="71">
        <v>171.8</v>
      </c>
      <c r="DL8" s="71">
        <v>169</v>
      </c>
      <c r="DM8" s="71">
        <v>164.2</v>
      </c>
      <c r="DN8" s="71">
        <v>164</v>
      </c>
      <c r="DO8" s="71">
        <v>144.6</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早友里</cp:lastModifiedBy>
  <cp:lastPrinted>2019-01-29T11:54:48Z</cp:lastPrinted>
  <dcterms:created xsi:type="dcterms:W3CDTF">2018-12-07T10:32:35Z</dcterms:created>
  <dcterms:modified xsi:type="dcterms:W3CDTF">2019-02-04T01:58:01Z</dcterms:modified>
  <cp:category/>
</cp:coreProperties>
</file>