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mchoCqAWe5nTc5P7EutOdf45m7I56oKitvYQjcfhpRdy/weLvD1jKOWJSb1dkT/usU74NhWRUGPnTRRl1Lon8Q==" workbookSaltValue="5ka5Y2cUQF/T9JR2Z72c8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LT76" i="4"/>
  <c r="GQ51" i="4"/>
  <c r="LH30" i="4"/>
  <c r="BZ51" i="4"/>
  <c r="GQ30" i="4"/>
  <c r="IE76" i="4"/>
  <c r="BZ30" i="4"/>
  <c r="BG30" i="4"/>
  <c r="HP76" i="4"/>
  <c r="AV76" i="4"/>
  <c r="KO51" i="4"/>
  <c r="LE76" i="4"/>
  <c r="BG51" i="4"/>
  <c r="FX30" i="4"/>
  <c r="FX51" i="4"/>
  <c r="KO30" i="4"/>
  <c r="KP76" i="4"/>
  <c r="JV30" i="4"/>
  <c r="HA76" i="4"/>
  <c r="AN51" i="4"/>
  <c r="FE30" i="4"/>
  <c r="FE51" i="4"/>
  <c r="AN30" i="4"/>
  <c r="JV51" i="4"/>
  <c r="AG76" i="4"/>
  <c r="KA76" i="4"/>
  <c r="EL51" i="4"/>
  <c r="JC30" i="4"/>
  <c r="GL76" i="4"/>
  <c r="U51" i="4"/>
  <c r="EL30" i="4"/>
  <c r="U30" i="4"/>
  <c r="R76" i="4"/>
  <c r="JC51" i="4"/>
</calcChain>
</file>

<file path=xl/sharedStrings.xml><?xml version="1.0" encoding="utf-8"?>
<sst xmlns="http://schemas.openxmlformats.org/spreadsheetml/2006/main" count="288" uniqueCount="135">
  <si>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</si>
  <si>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</si>
  <si>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</si>
  <si>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</si>
  <si>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</si>
  <si>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</si>
  <si>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</si>
  <si>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</si>
  <si>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</si>
  <si>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</si>
  <si>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</si>
  <si>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</si>
  <si>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</si>
  <si>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</si>
  <si>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</si>
  <si>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</si>
  <si>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</si>
  <si>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</si>
  <si>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</si>
  <si>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</si>
  <si>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</si>
  <si>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</si>
  <si>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</si>
  <si>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</si>
  <si>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</si>
  <si>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</si>
  <si>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</si>
  <si>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</si>
  <si>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</si>
  <si>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</si>
  <si>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</si>
  <si>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</si>
  <si>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</si>
  <si>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</si>
  <si>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</si>
  <si>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</si>
  <si>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</si>
  <si>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</si>
  <si>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</si>
  <si>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</si>
  <si>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</si>
  <si>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</si>
  <si>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</si>
  <si>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</si>
  <si>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</si>
  <si>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</si>
  <si>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</si>
  <si>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</si>
  <si>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</si>
  <si>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</si>
  <si>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</si>
  <si>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</si>
  <si>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</si>
  <si>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</si>
  <si>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</si>
  <si>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</si>
  <si>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</si>
  <si>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</si>
  <si>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</si>
  <si>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</si>
  <si>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</si>
  <si>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</si>
  <si>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</si>
  <si>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</si>
  <si>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</si>
  <si>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</si>
  <si>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</si>
  <si>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</si>
  <si>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</si>
  <si>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</si>
  <si>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</si>
  <si>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</si>
  <si>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</si>
  <si>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</si>
  <si>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</si>
  <si>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</si>
  <si>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</si>
  <si>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</si>
  <si>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</si>
  <si>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</si>
  <si>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</si>
  <si>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</si>
  <si>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</si>
  <si>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</si>
  <si>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</si>
  <si>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</si>
  <si>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</si>
  <si>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</si>
  <si>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</si>
  <si>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</si>
  <si>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</si>
  <si>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</si>
  <si>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</si>
  <si>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</si>
  <si>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</si>
  <si>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</si>
  <si>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</si>
  <si>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</si>
  <si>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</si>
  <si>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</si>
  <si>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</si>
  <si>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</si>
  <si>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</si>
  <si>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</si>
  <si>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</si>
  <si>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</si>
  <si>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</si>
  <si>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</si>
  <si>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</si>
  <si>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</si>
  <si>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</si>
  <si>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</si>
  <si>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</si>
  <si>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</si>
  <si>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法円坂駐車場</t>
  </si>
  <si>
    <t>法非適用</t>
  </si>
  <si>
    <t>駐車場整備事業</t>
  </si>
  <si>
    <t>-</t>
  </si>
  <si>
    <t>Ａ３Ｂ２</t>
  </si>
  <si>
    <t>非設置</t>
  </si>
  <si>
    <t>該当数値なし</t>
  </si>
  <si>
    <t>届出駐車場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</si>
  <si>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</si>
  <si>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</si>
  <si>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</si>
  <si>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</si>
  <si>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</si>
  <si>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</si>
  <si>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</si>
  <si>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</si>
  <si>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</si>
  <si>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t>
    <rPh sb="2" eb="4">
      <t>カドウ</t>
    </rPh>
    <rPh sb="4" eb="5">
      <t>リツ</t>
    </rPh>
    <phoneticPr fontId="15"/>
  </si>
  <si>
    <t>・各種利用促進策を実施し、収益増に向けた効率的な駐車場運営を行っています。
・Ｈ29については、前年度に引き続き周辺に競合駐車場が設置される等外部要因が影響し、利用台数は前年並に推移しました。適切な料金体系について検討を行い、短時間利用の増加を図ってまいります。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8" eb="51">
      <t>ゼンネンド</t>
    </rPh>
    <rPh sb="52" eb="53">
      <t>ヒ</t>
    </rPh>
    <rPh sb="54" eb="55">
      <t>ツヅ</t>
    </rPh>
    <rPh sb="56" eb="58">
      <t>シュウヘン</t>
    </rPh>
    <rPh sb="59" eb="61">
      <t>キョウゴウ</t>
    </rPh>
    <rPh sb="61" eb="64">
      <t>チュウシャジョウ</t>
    </rPh>
    <rPh sb="65" eb="67">
      <t>セッチ</t>
    </rPh>
    <rPh sb="70" eb="71">
      <t>トウ</t>
    </rPh>
    <rPh sb="71" eb="73">
      <t>ガイブ</t>
    </rPh>
    <rPh sb="73" eb="75">
      <t>ヨウイン</t>
    </rPh>
    <rPh sb="76" eb="78">
      <t>エイキョウ</t>
    </rPh>
    <rPh sb="80" eb="82">
      <t>リヨウ</t>
    </rPh>
    <rPh sb="82" eb="84">
      <t>ダイスウ</t>
    </rPh>
    <rPh sb="85" eb="87">
      <t>ゼンネン</t>
    </rPh>
    <rPh sb="87" eb="88">
      <t>ナ</t>
    </rPh>
    <rPh sb="89" eb="91">
      <t>スイイ</t>
    </rPh>
    <rPh sb="133" eb="136">
      <t>ホウエンザカ</t>
    </rPh>
    <phoneticPr fontId="15"/>
  </si>
  <si>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・④売上高GOP比率は、施設の営業に関する収益性を表す指標です。類似施設と比較し、高い数値を維持しております。
・⑤EBITDAとは、営業収益と同様、その経年の推移を見て企業の収益が継続して成長しているかどうかを判断するための指標です。類似施設と比べて非常に高い数値を維持しております。</t>
    <rPh sb="31" eb="34">
      <t>チホウサイ</t>
    </rPh>
    <rPh sb="34" eb="36">
      <t>ショウカン</t>
    </rPh>
    <rPh sb="36" eb="37">
      <t>キン</t>
    </rPh>
    <rPh sb="46" eb="48">
      <t>カンサイ</t>
    </rPh>
    <rPh sb="60" eb="62">
      <t>ルイジ</t>
    </rPh>
    <rPh sb="62" eb="64">
      <t>シセツ</t>
    </rPh>
    <rPh sb="66" eb="68">
      <t>ヒカク</t>
    </rPh>
    <rPh sb="73" eb="74">
      <t>タカ</t>
    </rPh>
    <rPh sb="75" eb="77">
      <t>スイジュン</t>
    </rPh>
    <rPh sb="78" eb="80">
      <t>イジ</t>
    </rPh>
    <rPh sb="91" eb="92">
      <t>タ</t>
    </rPh>
    <rPh sb="92" eb="94">
      <t>カイケイ</t>
    </rPh>
    <rPh sb="94" eb="97">
      <t>ホジョキン</t>
    </rPh>
    <rPh sb="98" eb="100">
      <t>ハッセイ</t>
    </rPh>
    <rPh sb="150" eb="151">
      <t>タカ</t>
    </rPh>
    <rPh sb="152" eb="154">
      <t>スウチ</t>
    </rPh>
    <rPh sb="155" eb="157">
      <t>イジ</t>
    </rPh>
    <phoneticPr fontId="1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</si>
  <si>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せず、収益が大きく上回っている状況です。（設備投資見込額はH30.7.23現在のもの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93" eb="195">
      <t>キギョウ</t>
    </rPh>
    <rPh sb="195" eb="196">
      <t>サイ</t>
    </rPh>
    <rPh sb="201" eb="203">
      <t>カンサイ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</si>
</sst>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103</c:v>
                </c:pt>
                <c:pt idx="1">
                  <c:v>184</c:v>
                </c:pt>
                <c:pt idx="2">
                  <c:v>500</c:v>
                </c:pt>
                <c:pt idx="3">
                  <c:v>510</c:v>
                </c:pt>
                <c:pt idx="4">
                  <c:v>281.39999999999998</c:v>
                </c:pt>
              </c:numCache>
            </c:numRef>
          </c:val>
          <c:extLst xmlns:c16r2="http://schemas.microsoft.com/office/drawing/2015/06/chart">
            <c:ext xmlns:c16="http://schemas.microsoft.com/office/drawing/2014/chart" uri="{C3380CC4-5D6E-409C-BE32-E72D297353CC}">
              <c16:uniqueId val="{00000000-3718-4274-B9C5-E2B8D56F8909}"/>
            </c:ext>
          </c:extLst>
        </c:ser>
        <c:dLbls>
          <c:showLegendKey val="0"/>
          <c:showVal val="0"/>
          <c:showCatName val="0"/>
          <c:showSerName val="0"/>
          <c:showPercent val="0"/>
          <c:showBubbleSize val="0"/>
        </c:dLbls>
        <c:gapWidth val="150"/>
        <c:axId val="296556008"/>
        <c:axId val="29655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3718-4274-B9C5-E2B8D56F8909}"/>
            </c:ext>
          </c:extLst>
        </c:ser>
        <c:dLbls>
          <c:showLegendKey val="0"/>
          <c:showVal val="0"/>
          <c:showCatName val="0"/>
          <c:showSerName val="0"/>
          <c:showPercent val="0"/>
          <c:showBubbleSize val="0"/>
        </c:dLbls>
        <c:marker val="1"/>
        <c:smooth val="0"/>
        <c:axId val="296556008"/>
        <c:axId val="296553656"/>
      </c:lineChart>
      <c:dateAx>
        <c:axId val="296556008"/>
        <c:scaling>
          <c:orientation val="minMax"/>
        </c:scaling>
        <c:delete val="1"/>
        <c:axPos val="b"/>
        <c:numFmt formatCode="ge" sourceLinked="1"/>
        <c:majorTickMark val="none"/>
        <c:minorTickMark val="none"/>
        <c:tickLblPos val="none"/>
        <c:crossAx val="296553656"/>
        <c:crosses val="autoZero"/>
        <c:auto val="1"/>
        <c:lblOffset val="100"/>
        <c:baseTimeUnit val="years"/>
      </c:dateAx>
      <c:valAx>
        <c:axId val="29655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5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35.4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E-483F-893F-C9573D446FED}"/>
            </c:ext>
          </c:extLst>
        </c:ser>
        <c:dLbls>
          <c:showLegendKey val="0"/>
          <c:showVal val="0"/>
          <c:showCatName val="0"/>
          <c:showSerName val="0"/>
          <c:showPercent val="0"/>
          <c:showBubbleSize val="0"/>
        </c:dLbls>
        <c:gapWidth val="150"/>
        <c:axId val="296552088"/>
        <c:axId val="2965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DC8E-483F-893F-C9573D446FED}"/>
            </c:ext>
          </c:extLst>
        </c:ser>
        <c:dLbls>
          <c:showLegendKey val="0"/>
          <c:showVal val="0"/>
          <c:showCatName val="0"/>
          <c:showSerName val="0"/>
          <c:showPercent val="0"/>
          <c:showBubbleSize val="0"/>
        </c:dLbls>
        <c:marker val="1"/>
        <c:smooth val="0"/>
        <c:axId val="296552088"/>
        <c:axId val="296552480"/>
      </c:lineChart>
      <c:dateAx>
        <c:axId val="296552088"/>
        <c:scaling>
          <c:orientation val="minMax"/>
        </c:scaling>
        <c:delete val="1"/>
        <c:axPos val="b"/>
        <c:numFmt formatCode="ge" sourceLinked="1"/>
        <c:majorTickMark val="none"/>
        <c:minorTickMark val="none"/>
        <c:tickLblPos val="none"/>
        <c:crossAx val="296552480"/>
        <c:crosses val="autoZero"/>
        <c:auto val="1"/>
        <c:lblOffset val="100"/>
        <c:baseTimeUnit val="years"/>
      </c:dateAx>
      <c:valAx>
        <c:axId val="29655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5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E73-4826-8B48-1448BC54894C}"/>
            </c:ext>
          </c:extLst>
        </c:ser>
        <c:dLbls>
          <c:showLegendKey val="0"/>
          <c:showVal val="0"/>
          <c:showCatName val="0"/>
          <c:showSerName val="0"/>
          <c:showPercent val="0"/>
          <c:showBubbleSize val="0"/>
        </c:dLbls>
        <c:gapWidth val="150"/>
        <c:axId val="296555224"/>
        <c:axId val="29655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E73-4826-8B48-1448BC54894C}"/>
            </c:ext>
          </c:extLst>
        </c:ser>
        <c:dLbls>
          <c:showLegendKey val="0"/>
          <c:showVal val="0"/>
          <c:showCatName val="0"/>
          <c:showSerName val="0"/>
          <c:showPercent val="0"/>
          <c:showBubbleSize val="0"/>
        </c:dLbls>
        <c:marker val="1"/>
        <c:smooth val="0"/>
        <c:axId val="296555224"/>
        <c:axId val="296554832"/>
      </c:lineChart>
      <c:dateAx>
        <c:axId val="296555224"/>
        <c:scaling>
          <c:orientation val="minMax"/>
        </c:scaling>
        <c:delete val="1"/>
        <c:axPos val="b"/>
        <c:numFmt formatCode="ge" sourceLinked="1"/>
        <c:majorTickMark val="none"/>
        <c:minorTickMark val="none"/>
        <c:tickLblPos val="none"/>
        <c:crossAx val="296554832"/>
        <c:crosses val="autoZero"/>
        <c:auto val="1"/>
        <c:lblOffset val="100"/>
        <c:baseTimeUnit val="years"/>
      </c:dateAx>
      <c:valAx>
        <c:axId val="29655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5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650-478D-B3E5-6CA8ECA32904}"/>
            </c:ext>
          </c:extLst>
        </c:ser>
        <c:dLbls>
          <c:showLegendKey val="0"/>
          <c:showVal val="0"/>
          <c:showCatName val="0"/>
          <c:showSerName val="0"/>
          <c:showPercent val="0"/>
          <c:showBubbleSize val="0"/>
        </c:dLbls>
        <c:gapWidth val="150"/>
        <c:axId val="296556792"/>
        <c:axId val="2965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650-478D-B3E5-6CA8ECA32904}"/>
            </c:ext>
          </c:extLst>
        </c:ser>
        <c:dLbls>
          <c:showLegendKey val="0"/>
          <c:showVal val="0"/>
          <c:showCatName val="0"/>
          <c:showSerName val="0"/>
          <c:showPercent val="0"/>
          <c:showBubbleSize val="0"/>
        </c:dLbls>
        <c:marker val="1"/>
        <c:smooth val="0"/>
        <c:axId val="296556792"/>
        <c:axId val="296557184"/>
      </c:lineChart>
      <c:dateAx>
        <c:axId val="296556792"/>
        <c:scaling>
          <c:orientation val="minMax"/>
        </c:scaling>
        <c:delete val="1"/>
        <c:axPos val="b"/>
        <c:numFmt formatCode="ge" sourceLinked="1"/>
        <c:majorTickMark val="none"/>
        <c:minorTickMark val="none"/>
        <c:tickLblPos val="none"/>
        <c:crossAx val="296557184"/>
        <c:crosses val="autoZero"/>
        <c:auto val="1"/>
        <c:lblOffset val="100"/>
        <c:baseTimeUnit val="years"/>
      </c:dateAx>
      <c:valAx>
        <c:axId val="29655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55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5B-44F5-8981-C7F787798906}"/>
            </c:ext>
          </c:extLst>
        </c:ser>
        <c:dLbls>
          <c:showLegendKey val="0"/>
          <c:showVal val="0"/>
          <c:showCatName val="0"/>
          <c:showSerName val="0"/>
          <c:showPercent val="0"/>
          <c:showBubbleSize val="0"/>
        </c:dLbls>
        <c:gapWidth val="150"/>
        <c:axId val="436257568"/>
        <c:axId val="4362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255B-44F5-8981-C7F787798906}"/>
            </c:ext>
          </c:extLst>
        </c:ser>
        <c:dLbls>
          <c:showLegendKey val="0"/>
          <c:showVal val="0"/>
          <c:showCatName val="0"/>
          <c:showSerName val="0"/>
          <c:showPercent val="0"/>
          <c:showBubbleSize val="0"/>
        </c:dLbls>
        <c:marker val="1"/>
        <c:smooth val="0"/>
        <c:axId val="436257568"/>
        <c:axId val="436260704"/>
      </c:lineChart>
      <c:dateAx>
        <c:axId val="436257568"/>
        <c:scaling>
          <c:orientation val="minMax"/>
        </c:scaling>
        <c:delete val="1"/>
        <c:axPos val="b"/>
        <c:numFmt formatCode="ge" sourceLinked="1"/>
        <c:majorTickMark val="none"/>
        <c:minorTickMark val="none"/>
        <c:tickLblPos val="none"/>
        <c:crossAx val="436260704"/>
        <c:crosses val="autoZero"/>
        <c:auto val="1"/>
        <c:lblOffset val="100"/>
        <c:baseTimeUnit val="years"/>
      </c:dateAx>
      <c:valAx>
        <c:axId val="43626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D8-4B0D-950E-CFC52EFC1552}"/>
            </c:ext>
          </c:extLst>
        </c:ser>
        <c:dLbls>
          <c:showLegendKey val="0"/>
          <c:showVal val="0"/>
          <c:showCatName val="0"/>
          <c:showSerName val="0"/>
          <c:showPercent val="0"/>
          <c:showBubbleSize val="0"/>
        </c:dLbls>
        <c:gapWidth val="150"/>
        <c:axId val="436261096"/>
        <c:axId val="4362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74D8-4B0D-950E-CFC52EFC1552}"/>
            </c:ext>
          </c:extLst>
        </c:ser>
        <c:dLbls>
          <c:showLegendKey val="0"/>
          <c:showVal val="0"/>
          <c:showCatName val="0"/>
          <c:showSerName val="0"/>
          <c:showPercent val="0"/>
          <c:showBubbleSize val="0"/>
        </c:dLbls>
        <c:marker val="1"/>
        <c:smooth val="0"/>
        <c:axId val="436261096"/>
        <c:axId val="436262664"/>
      </c:lineChart>
      <c:dateAx>
        <c:axId val="436261096"/>
        <c:scaling>
          <c:orientation val="minMax"/>
        </c:scaling>
        <c:delete val="1"/>
        <c:axPos val="b"/>
        <c:numFmt formatCode="ge" sourceLinked="1"/>
        <c:majorTickMark val="none"/>
        <c:minorTickMark val="none"/>
        <c:tickLblPos val="none"/>
        <c:crossAx val="436262664"/>
        <c:crosses val="autoZero"/>
        <c:auto val="1"/>
        <c:lblOffset val="100"/>
        <c:baseTimeUnit val="years"/>
      </c:dateAx>
      <c:valAx>
        <c:axId val="436262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62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108.1</c:v>
                </c:pt>
                <c:pt idx="1">
                  <c:v>109.8</c:v>
                </c:pt>
                <c:pt idx="2">
                  <c:v>106.3</c:v>
                </c:pt>
                <c:pt idx="3">
                  <c:v>100.2</c:v>
                </c:pt>
                <c:pt idx="4">
                  <c:v>102.7</c:v>
                </c:pt>
              </c:numCache>
            </c:numRef>
          </c:val>
          <c:extLst xmlns:c16r2="http://schemas.microsoft.com/office/drawing/2015/06/chart">
            <c:ext xmlns:c16="http://schemas.microsoft.com/office/drawing/2014/chart" uri="{C3380CC4-5D6E-409C-BE32-E72D297353CC}">
              <c16:uniqueId val="{00000000-D791-46F3-AF3D-6505A7120810}"/>
            </c:ext>
          </c:extLst>
        </c:ser>
        <c:dLbls>
          <c:showLegendKey val="0"/>
          <c:showVal val="0"/>
          <c:showCatName val="0"/>
          <c:showSerName val="0"/>
          <c:showPercent val="0"/>
          <c:showBubbleSize val="0"/>
        </c:dLbls>
        <c:gapWidth val="150"/>
        <c:axId val="436258744"/>
        <c:axId val="43626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D791-46F3-AF3D-6505A7120810}"/>
            </c:ext>
          </c:extLst>
        </c:ser>
        <c:dLbls>
          <c:showLegendKey val="0"/>
          <c:showVal val="0"/>
          <c:showCatName val="0"/>
          <c:showSerName val="0"/>
          <c:showPercent val="0"/>
          <c:showBubbleSize val="0"/>
        </c:dLbls>
        <c:marker val="1"/>
        <c:smooth val="0"/>
        <c:axId val="436258744"/>
        <c:axId val="436261880"/>
      </c:lineChart>
      <c:dateAx>
        <c:axId val="436258744"/>
        <c:scaling>
          <c:orientation val="minMax"/>
        </c:scaling>
        <c:delete val="1"/>
        <c:axPos val="b"/>
        <c:numFmt formatCode="ge" sourceLinked="1"/>
        <c:majorTickMark val="none"/>
        <c:minorTickMark val="none"/>
        <c:tickLblPos val="none"/>
        <c:crossAx val="436261880"/>
        <c:crosses val="autoZero"/>
        <c:auto val="1"/>
        <c:lblOffset val="100"/>
        <c:baseTimeUnit val="years"/>
      </c:dateAx>
      <c:valAx>
        <c:axId val="43626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5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c:v>
                </c:pt>
                <c:pt idx="1">
                  <c:v>78.8</c:v>
                </c:pt>
                <c:pt idx="2">
                  <c:v>80</c:v>
                </c:pt>
                <c:pt idx="3">
                  <c:v>80</c:v>
                </c:pt>
                <c:pt idx="4">
                  <c:v>64.5</c:v>
                </c:pt>
              </c:numCache>
            </c:numRef>
          </c:val>
          <c:extLst xmlns:c16r2="http://schemas.microsoft.com/office/drawing/2015/06/chart">
            <c:ext xmlns:c16="http://schemas.microsoft.com/office/drawing/2014/chart" uri="{C3380CC4-5D6E-409C-BE32-E72D297353CC}">
              <c16:uniqueId val="{00000000-51E3-4609-B2CC-4D048164D165}"/>
            </c:ext>
          </c:extLst>
        </c:ser>
        <c:dLbls>
          <c:showLegendKey val="0"/>
          <c:showVal val="0"/>
          <c:showCatName val="0"/>
          <c:showSerName val="0"/>
          <c:showPercent val="0"/>
          <c:showBubbleSize val="0"/>
        </c:dLbls>
        <c:gapWidth val="150"/>
        <c:axId val="436257176"/>
        <c:axId val="4362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51E3-4609-B2CC-4D048164D165}"/>
            </c:ext>
          </c:extLst>
        </c:ser>
        <c:dLbls>
          <c:showLegendKey val="0"/>
          <c:showVal val="0"/>
          <c:showCatName val="0"/>
          <c:showSerName val="0"/>
          <c:showPercent val="0"/>
          <c:showBubbleSize val="0"/>
        </c:dLbls>
        <c:marker val="1"/>
        <c:smooth val="0"/>
        <c:axId val="436257176"/>
        <c:axId val="436257960"/>
      </c:lineChart>
      <c:dateAx>
        <c:axId val="436257176"/>
        <c:scaling>
          <c:orientation val="minMax"/>
        </c:scaling>
        <c:delete val="1"/>
        <c:axPos val="b"/>
        <c:numFmt formatCode="ge" sourceLinked="1"/>
        <c:majorTickMark val="none"/>
        <c:minorTickMark val="none"/>
        <c:tickLblPos val="none"/>
        <c:crossAx val="436257960"/>
        <c:crosses val="autoZero"/>
        <c:auto val="1"/>
        <c:lblOffset val="100"/>
        <c:baseTimeUnit val="years"/>
      </c:dateAx>
      <c:valAx>
        <c:axId val="43625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5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157950</c:v>
                </c:pt>
                <c:pt idx="1">
                  <c:v>160946</c:v>
                </c:pt>
                <c:pt idx="2">
                  <c:v>168286</c:v>
                </c:pt>
                <c:pt idx="3">
                  <c:v>157996</c:v>
                </c:pt>
                <c:pt idx="4">
                  <c:v>124552</c:v>
                </c:pt>
              </c:numCache>
            </c:numRef>
          </c:val>
          <c:extLst xmlns:c16r2="http://schemas.microsoft.com/office/drawing/2015/06/chart">
            <c:ext xmlns:c16="http://schemas.microsoft.com/office/drawing/2014/chart" uri="{C3380CC4-5D6E-409C-BE32-E72D297353CC}">
              <c16:uniqueId val="{00000000-46F0-451A-97B2-E8046250DE47}"/>
            </c:ext>
          </c:extLst>
        </c:ser>
        <c:dLbls>
          <c:showLegendKey val="0"/>
          <c:showVal val="0"/>
          <c:showCatName val="0"/>
          <c:showSerName val="0"/>
          <c:showPercent val="0"/>
          <c:showBubbleSize val="0"/>
        </c:dLbls>
        <c:gapWidth val="150"/>
        <c:axId val="436261488"/>
        <c:axId val="43625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46F0-451A-97B2-E8046250DE47}"/>
            </c:ext>
          </c:extLst>
        </c:ser>
        <c:dLbls>
          <c:showLegendKey val="0"/>
          <c:showVal val="0"/>
          <c:showCatName val="0"/>
          <c:showSerName val="0"/>
          <c:showPercent val="0"/>
          <c:showBubbleSize val="0"/>
        </c:dLbls>
        <c:marker val="1"/>
        <c:smooth val="0"/>
        <c:axId val="436261488"/>
        <c:axId val="436255216"/>
      </c:lineChart>
      <c:dateAx>
        <c:axId val="436261488"/>
        <c:scaling>
          <c:orientation val="minMax"/>
        </c:scaling>
        <c:delete val="1"/>
        <c:axPos val="b"/>
        <c:numFmt formatCode="ge" sourceLinked="1"/>
        <c:majorTickMark val="none"/>
        <c:minorTickMark val="none"/>
        <c:tickLblPos val="none"/>
        <c:crossAx val="436255216"/>
        <c:crosses val="autoZero"/>
        <c:auto val="1"/>
        <c:lblOffset val="100"/>
        <c:baseTimeUnit val="years"/>
      </c:dateAx>
      <c:valAx>
        <c:axId val="43625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626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K4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法円坂駐車場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15700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103</v>
      </c>
      <c r="V31" s="118"/>
      <c r="W31" s="118"/>
      <c r="X31" s="118"/>
      <c r="Y31" s="118"/>
      <c r="Z31" s="118"/>
      <c r="AA31" s="118"/>
      <c r="AB31" s="118"/>
      <c r="AC31" s="118"/>
      <c r="AD31" s="118"/>
      <c r="AE31" s="118"/>
      <c r="AF31" s="118"/>
      <c r="AG31" s="118"/>
      <c r="AH31" s="118"/>
      <c r="AI31" s="118"/>
      <c r="AJ31" s="118"/>
      <c r="AK31" s="118"/>
      <c r="AL31" s="118"/>
      <c r="AM31" s="118"/>
      <c r="AN31" s="118">
        <f>データ!Z7</f>
        <v>184</v>
      </c>
      <c r="AO31" s="118"/>
      <c r="AP31" s="118"/>
      <c r="AQ31" s="118"/>
      <c r="AR31" s="118"/>
      <c r="AS31" s="118"/>
      <c r="AT31" s="118"/>
      <c r="AU31" s="118"/>
      <c r="AV31" s="118"/>
      <c r="AW31" s="118"/>
      <c r="AX31" s="118"/>
      <c r="AY31" s="118"/>
      <c r="AZ31" s="118"/>
      <c r="BA31" s="118"/>
      <c r="BB31" s="118"/>
      <c r="BC31" s="118"/>
      <c r="BD31" s="118"/>
      <c r="BE31" s="118"/>
      <c r="BF31" s="118"/>
      <c r="BG31" s="118">
        <f>データ!AA7</f>
        <v>500</v>
      </c>
      <c r="BH31" s="118"/>
      <c r="BI31" s="118"/>
      <c r="BJ31" s="118"/>
      <c r="BK31" s="118"/>
      <c r="BL31" s="118"/>
      <c r="BM31" s="118"/>
      <c r="BN31" s="118"/>
      <c r="BO31" s="118"/>
      <c r="BP31" s="118"/>
      <c r="BQ31" s="118"/>
      <c r="BR31" s="118"/>
      <c r="BS31" s="118"/>
      <c r="BT31" s="118"/>
      <c r="BU31" s="118"/>
      <c r="BV31" s="118"/>
      <c r="BW31" s="118"/>
      <c r="BX31" s="118"/>
      <c r="BY31" s="118"/>
      <c r="BZ31" s="118">
        <f>データ!AB7</f>
        <v>510</v>
      </c>
      <c r="CA31" s="118"/>
      <c r="CB31" s="118"/>
      <c r="CC31" s="118"/>
      <c r="CD31" s="118"/>
      <c r="CE31" s="118"/>
      <c r="CF31" s="118"/>
      <c r="CG31" s="118"/>
      <c r="CH31" s="118"/>
      <c r="CI31" s="118"/>
      <c r="CJ31" s="118"/>
      <c r="CK31" s="118"/>
      <c r="CL31" s="118"/>
      <c r="CM31" s="118"/>
      <c r="CN31" s="118"/>
      <c r="CO31" s="118"/>
      <c r="CP31" s="118"/>
      <c r="CQ31" s="118"/>
      <c r="CR31" s="118"/>
      <c r="CS31" s="118">
        <f>データ!AC7</f>
        <v>281.39999999999998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108.1</v>
      </c>
      <c r="JD31" s="120"/>
      <c r="JE31" s="120"/>
      <c r="JF31" s="120"/>
      <c r="JG31" s="120"/>
      <c r="JH31" s="120"/>
      <c r="JI31" s="120"/>
      <c r="JJ31" s="120"/>
      <c r="JK31" s="120"/>
      <c r="JL31" s="120"/>
      <c r="JM31" s="120"/>
      <c r="JN31" s="120"/>
      <c r="JO31" s="120"/>
      <c r="JP31" s="120"/>
      <c r="JQ31" s="120"/>
      <c r="JR31" s="120"/>
      <c r="JS31" s="120"/>
      <c r="JT31" s="120"/>
      <c r="JU31" s="121"/>
      <c r="JV31" s="119">
        <f>データ!DL7</f>
        <v>109.8</v>
      </c>
      <c r="JW31" s="120"/>
      <c r="JX31" s="120"/>
      <c r="JY31" s="120"/>
      <c r="JZ31" s="120"/>
      <c r="KA31" s="120"/>
      <c r="KB31" s="120"/>
      <c r="KC31" s="120"/>
      <c r="KD31" s="120"/>
      <c r="KE31" s="120"/>
      <c r="KF31" s="120"/>
      <c r="KG31" s="120"/>
      <c r="KH31" s="120"/>
      <c r="KI31" s="120"/>
      <c r="KJ31" s="120"/>
      <c r="KK31" s="120"/>
      <c r="KL31" s="120"/>
      <c r="KM31" s="120"/>
      <c r="KN31" s="121"/>
      <c r="KO31" s="119">
        <f>データ!DM7</f>
        <v>106.3</v>
      </c>
      <c r="KP31" s="120"/>
      <c r="KQ31" s="120"/>
      <c r="KR31" s="120"/>
      <c r="KS31" s="120"/>
      <c r="KT31" s="120"/>
      <c r="KU31" s="120"/>
      <c r="KV31" s="120"/>
      <c r="KW31" s="120"/>
      <c r="KX31" s="120"/>
      <c r="KY31" s="120"/>
      <c r="KZ31" s="120"/>
      <c r="LA31" s="120"/>
      <c r="LB31" s="120"/>
      <c r="LC31" s="120"/>
      <c r="LD31" s="120"/>
      <c r="LE31" s="120"/>
      <c r="LF31" s="120"/>
      <c r="LG31" s="121"/>
      <c r="LH31" s="119">
        <f>データ!DN7</f>
        <v>100.2</v>
      </c>
      <c r="LI31" s="120"/>
      <c r="LJ31" s="120"/>
      <c r="LK31" s="120"/>
      <c r="LL31" s="120"/>
      <c r="LM31" s="120"/>
      <c r="LN31" s="120"/>
      <c r="LO31" s="120"/>
      <c r="LP31" s="120"/>
      <c r="LQ31" s="120"/>
      <c r="LR31" s="120"/>
      <c r="LS31" s="120"/>
      <c r="LT31" s="120"/>
      <c r="LU31" s="120"/>
      <c r="LV31" s="120"/>
      <c r="LW31" s="120"/>
      <c r="LX31" s="120"/>
      <c r="LY31" s="120"/>
      <c r="LZ31" s="121"/>
      <c r="MA31" s="119">
        <f>データ!DO7</f>
        <v>102.7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v>
      </c>
      <c r="EM52" s="118"/>
      <c r="EN52" s="118"/>
      <c r="EO52" s="118"/>
      <c r="EP52" s="118"/>
      <c r="EQ52" s="118"/>
      <c r="ER52" s="118"/>
      <c r="ES52" s="118"/>
      <c r="ET52" s="118"/>
      <c r="EU52" s="118"/>
      <c r="EV52" s="118"/>
      <c r="EW52" s="118"/>
      <c r="EX52" s="118"/>
      <c r="EY52" s="118"/>
      <c r="EZ52" s="118"/>
      <c r="FA52" s="118"/>
      <c r="FB52" s="118"/>
      <c r="FC52" s="118"/>
      <c r="FD52" s="118"/>
      <c r="FE52" s="118">
        <f>データ!BG7</f>
        <v>78.8</v>
      </c>
      <c r="FF52" s="118"/>
      <c r="FG52" s="118"/>
      <c r="FH52" s="118"/>
      <c r="FI52" s="118"/>
      <c r="FJ52" s="118"/>
      <c r="FK52" s="118"/>
      <c r="FL52" s="118"/>
      <c r="FM52" s="118"/>
      <c r="FN52" s="118"/>
      <c r="FO52" s="118"/>
      <c r="FP52" s="118"/>
      <c r="FQ52" s="118"/>
      <c r="FR52" s="118"/>
      <c r="FS52" s="118"/>
      <c r="FT52" s="118"/>
      <c r="FU52" s="118"/>
      <c r="FV52" s="118"/>
      <c r="FW52" s="118"/>
      <c r="FX52" s="118">
        <f>データ!BH7</f>
        <v>80</v>
      </c>
      <c r="FY52" s="118"/>
      <c r="FZ52" s="118"/>
      <c r="GA52" s="118"/>
      <c r="GB52" s="118"/>
      <c r="GC52" s="118"/>
      <c r="GD52" s="118"/>
      <c r="GE52" s="118"/>
      <c r="GF52" s="118"/>
      <c r="GG52" s="118"/>
      <c r="GH52" s="118"/>
      <c r="GI52" s="118"/>
      <c r="GJ52" s="118"/>
      <c r="GK52" s="118"/>
      <c r="GL52" s="118"/>
      <c r="GM52" s="118"/>
      <c r="GN52" s="118"/>
      <c r="GO52" s="118"/>
      <c r="GP52" s="118"/>
      <c r="GQ52" s="118">
        <f>データ!BI7</f>
        <v>80</v>
      </c>
      <c r="GR52" s="118"/>
      <c r="GS52" s="118"/>
      <c r="GT52" s="118"/>
      <c r="GU52" s="118"/>
      <c r="GV52" s="118"/>
      <c r="GW52" s="118"/>
      <c r="GX52" s="118"/>
      <c r="GY52" s="118"/>
      <c r="GZ52" s="118"/>
      <c r="HA52" s="118"/>
      <c r="HB52" s="118"/>
      <c r="HC52" s="118"/>
      <c r="HD52" s="118"/>
      <c r="HE52" s="118"/>
      <c r="HF52" s="118"/>
      <c r="HG52" s="118"/>
      <c r="HH52" s="118"/>
      <c r="HI52" s="118"/>
      <c r="HJ52" s="118">
        <f>データ!BJ7</f>
        <v>64.5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157950</v>
      </c>
      <c r="JD52" s="126"/>
      <c r="JE52" s="126"/>
      <c r="JF52" s="126"/>
      <c r="JG52" s="126"/>
      <c r="JH52" s="126"/>
      <c r="JI52" s="126"/>
      <c r="JJ52" s="126"/>
      <c r="JK52" s="126"/>
      <c r="JL52" s="126"/>
      <c r="JM52" s="126"/>
      <c r="JN52" s="126"/>
      <c r="JO52" s="126"/>
      <c r="JP52" s="126"/>
      <c r="JQ52" s="126"/>
      <c r="JR52" s="126"/>
      <c r="JS52" s="126"/>
      <c r="JT52" s="126"/>
      <c r="JU52" s="126"/>
      <c r="JV52" s="126">
        <f>データ!BR7</f>
        <v>160946</v>
      </c>
      <c r="JW52" s="126"/>
      <c r="JX52" s="126"/>
      <c r="JY52" s="126"/>
      <c r="JZ52" s="126"/>
      <c r="KA52" s="126"/>
      <c r="KB52" s="126"/>
      <c r="KC52" s="126"/>
      <c r="KD52" s="126"/>
      <c r="KE52" s="126"/>
      <c r="KF52" s="126"/>
      <c r="KG52" s="126"/>
      <c r="KH52" s="126"/>
      <c r="KI52" s="126"/>
      <c r="KJ52" s="126"/>
      <c r="KK52" s="126"/>
      <c r="KL52" s="126"/>
      <c r="KM52" s="126"/>
      <c r="KN52" s="126"/>
      <c r="KO52" s="126">
        <f>データ!BS7</f>
        <v>168286</v>
      </c>
      <c r="KP52" s="126"/>
      <c r="KQ52" s="126"/>
      <c r="KR52" s="126"/>
      <c r="KS52" s="126"/>
      <c r="KT52" s="126"/>
      <c r="KU52" s="126"/>
      <c r="KV52" s="126"/>
      <c r="KW52" s="126"/>
      <c r="KX52" s="126"/>
      <c r="KY52" s="126"/>
      <c r="KZ52" s="126"/>
      <c r="LA52" s="126"/>
      <c r="LB52" s="126"/>
      <c r="LC52" s="126"/>
      <c r="LD52" s="126"/>
      <c r="LE52" s="126"/>
      <c r="LF52" s="126"/>
      <c r="LG52" s="126"/>
      <c r="LH52" s="126">
        <f>データ!BT7</f>
        <v>157996</v>
      </c>
      <c r="LI52" s="126"/>
      <c r="LJ52" s="126"/>
      <c r="LK52" s="126"/>
      <c r="LL52" s="126"/>
      <c r="LM52" s="126"/>
      <c r="LN52" s="126"/>
      <c r="LO52" s="126"/>
      <c r="LP52" s="126"/>
      <c r="LQ52" s="126"/>
      <c r="LR52" s="126"/>
      <c r="LS52" s="126"/>
      <c r="LT52" s="126"/>
      <c r="LU52" s="126"/>
      <c r="LV52" s="126"/>
      <c r="LW52" s="126"/>
      <c r="LX52" s="126"/>
      <c r="LY52" s="126"/>
      <c r="LZ52" s="126"/>
      <c r="MA52" s="126">
        <f>データ!BU7</f>
        <v>124552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50918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35.4</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rkz6vX6uL4yOimcCYaU41kjv1GKJHgR/GUbjNrmgRsK37PY8WnX5uw8YhPROcVeR4WCw4XROvV3Q6RMm9F/PQ==" saltValue="zxRFBgcQXTHZ/eoYqalu0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98</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101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108</v>
      </c>
      <c r="B6" s="60">
        <f>B8</f>
        <v>2017</v>
      </c>
      <c r="C6" s="60">
        <f t="shared" ref="C6:X6" si="1">C8</f>
        <v>271004</v>
      </c>
      <c r="D6" s="60">
        <f t="shared" si="1"/>
        <v>47</v>
      </c>
      <c r="E6" s="60">
        <f t="shared" si="1"/>
        <v>14</v>
      </c>
      <c r="F6" s="60">
        <f t="shared" si="1"/>
        <v>0</v>
      </c>
      <c r="G6" s="60">
        <f t="shared" si="1"/>
        <v>3</v>
      </c>
      <c r="H6" s="60" t="str">
        <f>SUBSTITUTE(H8,"　","")</f>
        <v>大阪府大阪市</v>
      </c>
      <c r="I6" s="60" t="str">
        <f t="shared" si="1"/>
        <v>法円坂駐車場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24</v>
      </c>
      <c r="S6" s="62" t="str">
        <f t="shared" si="1"/>
        <v>公共施設</v>
      </c>
      <c r="T6" s="62" t="str">
        <f t="shared" si="1"/>
        <v>有</v>
      </c>
      <c r="U6" s="63">
        <f t="shared" si="1"/>
        <v>15700</v>
      </c>
      <c r="V6" s="63">
        <f t="shared" si="1"/>
        <v>521</v>
      </c>
      <c r="W6" s="63">
        <f t="shared" si="1"/>
        <v>300</v>
      </c>
      <c r="X6" s="62" t="str">
        <f t="shared" si="1"/>
        <v>利用料金制</v>
      </c>
      <c r="Y6" s="64">
        <f>IF(Y8="-",NA(),Y8)</f>
        <v>103</v>
      </c>
      <c r="Z6" s="64">
        <f t="shared" ref="Z6:AH6" si="2">IF(Z8="-",NA(),Z8)</f>
        <v>184</v>
      </c>
      <c r="AA6" s="64">
        <f t="shared" si="2"/>
        <v>500</v>
      </c>
      <c r="AB6" s="64">
        <f t="shared" si="2"/>
        <v>510</v>
      </c>
      <c r="AC6" s="64">
        <f t="shared" si="2"/>
        <v>281.39999999999998</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79</v>
      </c>
      <c r="BG6" s="64">
        <f t="shared" ref="BG6:BO6" si="5">IF(BG8="-",NA(),BG8)</f>
        <v>78.8</v>
      </c>
      <c r="BH6" s="64">
        <f t="shared" si="5"/>
        <v>80</v>
      </c>
      <c r="BI6" s="64">
        <f t="shared" si="5"/>
        <v>80</v>
      </c>
      <c r="BJ6" s="64">
        <f t="shared" si="5"/>
        <v>64.5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157950</v>
      </c>
      <c r="BR6" s="65">
        <f t="shared" ref="BR6:BZ6" si="6">IF(BR8="-",NA(),BR8)</f>
        <v>160946</v>
      </c>
      <c r="BS6" s="65">
        <f t="shared" si="6"/>
        <v>168286</v>
      </c>
      <c r="BT6" s="65">
        <f t="shared" si="6"/>
        <v>157996</v>
      </c>
      <c r="BU6" s="65">
        <f t="shared" si="6"/>
        <v>124552</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109</v>
      </c>
      <c r="CM6" s="63" t="str">
        <f t="shared" ref="CM6:CN6" si="7">CM8</f>
        <v>-</v>
      </c>
      <c r="CN6" s="63">
        <f t="shared" si="7"/>
        <v>50918</v>
      </c>
      <c r="CO6" s="64"/>
      <c r="CP6" s="64"/>
      <c r="CQ6" s="64"/>
      <c r="CR6" s="64"/>
      <c r="CS6" s="64"/>
      <c r="CT6" s="64"/>
      <c r="CU6" s="64"/>
      <c r="CV6" s="64"/>
      <c r="CW6" s="64"/>
      <c r="CX6" s="64"/>
      <c r="CY6" s="61" t="s">
        <v>109</v>
      </c>
      <c r="CZ6" s="64">
        <f>IF(CZ8="-",NA(),CZ8)</f>
        <v>35.4</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108.1</v>
      </c>
      <c r="DL6" s="64">
        <f t="shared" ref="DL6:DT6" si="9">IF(DL8="-",NA(),DL8)</f>
        <v>109.8</v>
      </c>
      <c r="DM6" s="64">
        <f t="shared" si="9"/>
        <v>106.3</v>
      </c>
      <c r="DN6" s="64">
        <f t="shared" si="9"/>
        <v>100.2</v>
      </c>
      <c r="DO6" s="64">
        <f t="shared" si="9"/>
        <v>102.7</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110</v>
      </c>
      <c r="B7" s="60">
        <f t="shared" ref="B7:X7" si="10">B8</f>
        <v>2017</v>
      </c>
      <c r="C7" s="60">
        <f t="shared" si="10"/>
        <v>271004</v>
      </c>
      <c r="D7" s="60">
        <f t="shared" si="10"/>
        <v>47</v>
      </c>
      <c r="E7" s="60">
        <f t="shared" si="10"/>
        <v>14</v>
      </c>
      <c r="F7" s="60">
        <f t="shared" si="10"/>
        <v>0</v>
      </c>
      <c r="G7" s="60">
        <f t="shared" si="10"/>
        <v>3</v>
      </c>
      <c r="H7" s="60" t="str">
        <f t="shared" si="10"/>
        <v>大阪府　大阪市</v>
      </c>
      <c r="I7" s="60" t="str">
        <f t="shared" si="10"/>
        <v>法円坂駐車場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24</v>
      </c>
      <c r="S7" s="62" t="str">
        <f t="shared" si="10"/>
        <v>公共施設</v>
      </c>
      <c r="T7" s="62" t="str">
        <f t="shared" si="10"/>
        <v>有</v>
      </c>
      <c r="U7" s="63">
        <f t="shared" si="10"/>
        <v>15700</v>
      </c>
      <c r="V7" s="63">
        <f t="shared" si="10"/>
        <v>521</v>
      </c>
      <c r="W7" s="63">
        <f t="shared" si="10"/>
        <v>300</v>
      </c>
      <c r="X7" s="62" t="str">
        <f t="shared" si="10"/>
        <v>利用料金制</v>
      </c>
      <c r="Y7" s="64">
        <f>Y8</f>
        <v>103</v>
      </c>
      <c r="Z7" s="64">
        <f t="shared" ref="Z7:AH7" si="11">Z8</f>
        <v>184</v>
      </c>
      <c r="AA7" s="64">
        <f t="shared" si="11"/>
        <v>500</v>
      </c>
      <c r="AB7" s="64">
        <f t="shared" si="11"/>
        <v>510</v>
      </c>
      <c r="AC7" s="64">
        <f t="shared" si="11"/>
        <v>281.39999999999998</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79</v>
      </c>
      <c r="BG7" s="64">
        <f t="shared" ref="BG7:BO7" si="14">BG8</f>
        <v>78.8</v>
      </c>
      <c r="BH7" s="64">
        <f t="shared" si="14"/>
        <v>80</v>
      </c>
      <c r="BI7" s="64">
        <f t="shared" si="14"/>
        <v>80</v>
      </c>
      <c r="BJ7" s="64">
        <f t="shared" si="14"/>
        <v>64.5</v>
      </c>
      <c r="BK7" s="64">
        <f t="shared" si="14"/>
        <v>32.1</v>
      </c>
      <c r="BL7" s="64">
        <f t="shared" si="14"/>
        <v>32.299999999999997</v>
      </c>
      <c r="BM7" s="64">
        <f t="shared" si="14"/>
        <v>33.4</v>
      </c>
      <c r="BN7" s="64">
        <f t="shared" si="14"/>
        <v>32.299999999999997</v>
      </c>
      <c r="BO7" s="64">
        <f t="shared" si="14"/>
        <v>22.3</v>
      </c>
      <c r="BP7" s="61"/>
      <c r="BQ7" s="65">
        <f>BQ8</f>
        <v>157950</v>
      </c>
      <c r="BR7" s="65">
        <f t="shared" ref="BR7:BZ7" si="15">BR8</f>
        <v>160946</v>
      </c>
      <c r="BS7" s="65">
        <f t="shared" si="15"/>
        <v>168286</v>
      </c>
      <c r="BT7" s="65">
        <f t="shared" si="15"/>
        <v>157996</v>
      </c>
      <c r="BU7" s="65">
        <f t="shared" si="15"/>
        <v>124552</v>
      </c>
      <c r="BV7" s="65">
        <f t="shared" si="15"/>
        <v>7652</v>
      </c>
      <c r="BW7" s="65">
        <f t="shared" si="15"/>
        <v>7497</v>
      </c>
      <c r="BX7" s="65">
        <f t="shared" si="15"/>
        <v>9663</v>
      </c>
      <c r="BY7" s="65">
        <f t="shared" si="15"/>
        <v>9019</v>
      </c>
      <c r="BZ7" s="65">
        <f t="shared" si="15"/>
        <v>8406</v>
      </c>
      <c r="CA7" s="63"/>
      <c r="CB7" s="64" t="s">
        <v>111</v>
      </c>
      <c r="CC7" s="64" t="s">
        <v>111</v>
      </c>
      <c r="CD7" s="64" t="s">
        <v>111</v>
      </c>
      <c r="CE7" s="64" t="s">
        <v>111</v>
      </c>
      <c r="CF7" s="64" t="s">
        <v>111</v>
      </c>
      <c r="CG7" s="64" t="s">
        <v>111</v>
      </c>
      <c r="CH7" s="64" t="s">
        <v>111</v>
      </c>
      <c r="CI7" s="64" t="s">
        <v>111</v>
      </c>
      <c r="CJ7" s="64" t="s">
        <v>111</v>
      </c>
      <c r="CK7" s="64" t="s">
        <v>112</v>
      </c>
      <c r="CL7" s="61"/>
      <c r="CM7" s="63" t="str">
        <f>CM8</f>
        <v>-</v>
      </c>
      <c r="CN7" s="63">
        <f>CN8</f>
        <v>50918</v>
      </c>
      <c r="CO7" s="64" t="s">
        <v>111</v>
      </c>
      <c r="CP7" s="64" t="s">
        <v>111</v>
      </c>
      <c r="CQ7" s="64" t="s">
        <v>111</v>
      </c>
      <c r="CR7" s="64" t="s">
        <v>111</v>
      </c>
      <c r="CS7" s="64" t="s">
        <v>111</v>
      </c>
      <c r="CT7" s="64" t="s">
        <v>111</v>
      </c>
      <c r="CU7" s="64" t="s">
        <v>111</v>
      </c>
      <c r="CV7" s="64" t="s">
        <v>111</v>
      </c>
      <c r="CW7" s="64" t="s">
        <v>111</v>
      </c>
      <c r="CX7" s="64" t="s">
        <v>109</v>
      </c>
      <c r="CY7" s="61"/>
      <c r="CZ7" s="64">
        <f>CZ8</f>
        <v>35.4</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108.1</v>
      </c>
      <c r="DL7" s="64">
        <f t="shared" ref="DL7:DT7" si="17">DL8</f>
        <v>109.8</v>
      </c>
      <c r="DM7" s="64">
        <f t="shared" si="17"/>
        <v>106.3</v>
      </c>
      <c r="DN7" s="64">
        <f t="shared" si="17"/>
        <v>100.2</v>
      </c>
      <c r="DO7" s="64">
        <f t="shared" si="17"/>
        <v>102.7</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271004</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24</v>
      </c>
      <c r="S8" s="69" t="s">
        <v>123</v>
      </c>
      <c r="T8" s="69" t="s">
        <v>124</v>
      </c>
      <c r="U8" s="70">
        <v>15700</v>
      </c>
      <c r="V8" s="70">
        <v>521</v>
      </c>
      <c r="W8" s="70">
        <v>300</v>
      </c>
      <c r="X8" s="69" t="s">
        <v>125</v>
      </c>
      <c r="Y8" s="71">
        <v>103</v>
      </c>
      <c r="Z8" s="71">
        <v>184</v>
      </c>
      <c r="AA8" s="71">
        <v>500</v>
      </c>
      <c r="AB8" s="71">
        <v>510</v>
      </c>
      <c r="AC8" s="71">
        <v>281.39999999999998</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79</v>
      </c>
      <c r="BG8" s="71">
        <v>78.8</v>
      </c>
      <c r="BH8" s="71">
        <v>80</v>
      </c>
      <c r="BI8" s="71">
        <v>80</v>
      </c>
      <c r="BJ8" s="71">
        <v>64.5</v>
      </c>
      <c r="BK8" s="71">
        <v>32.1</v>
      </c>
      <c r="BL8" s="71">
        <v>32.299999999999997</v>
      </c>
      <c r="BM8" s="71">
        <v>33.4</v>
      </c>
      <c r="BN8" s="71">
        <v>32.299999999999997</v>
      </c>
      <c r="BO8" s="71">
        <v>22.3</v>
      </c>
      <c r="BP8" s="68">
        <v>26.4</v>
      </c>
      <c r="BQ8" s="72">
        <v>157950</v>
      </c>
      <c r="BR8" s="72">
        <v>160946</v>
      </c>
      <c r="BS8" s="72">
        <v>168286</v>
      </c>
      <c r="BT8" s="73">
        <v>157996</v>
      </c>
      <c r="BU8" s="73">
        <v>124552</v>
      </c>
      <c r="BV8" s="72">
        <v>7652</v>
      </c>
      <c r="BW8" s="72">
        <v>7497</v>
      </c>
      <c r="BX8" s="72">
        <v>9663</v>
      </c>
      <c r="BY8" s="72">
        <v>9019</v>
      </c>
      <c r="BZ8" s="72">
        <v>8406</v>
      </c>
      <c r="CA8" s="70">
        <v>15069</v>
      </c>
      <c r="CB8" s="71" t="s">
        <v>117</v>
      </c>
      <c r="CC8" s="71" t="s">
        <v>117</v>
      </c>
      <c r="CD8" s="71" t="s">
        <v>117</v>
      </c>
      <c r="CE8" s="71" t="s">
        <v>117</v>
      </c>
      <c r="CF8" s="71" t="s">
        <v>117</v>
      </c>
      <c r="CG8" s="71" t="s">
        <v>117</v>
      </c>
      <c r="CH8" s="71" t="s">
        <v>117</v>
      </c>
      <c r="CI8" s="71" t="s">
        <v>117</v>
      </c>
      <c r="CJ8" s="71" t="s">
        <v>117</v>
      </c>
      <c r="CK8" s="71" t="s">
        <v>117</v>
      </c>
      <c r="CL8" s="68" t="s">
        <v>117</v>
      </c>
      <c r="CM8" s="70" t="s">
        <v>117</v>
      </c>
      <c r="CN8" s="70">
        <v>50918</v>
      </c>
      <c r="CO8" s="71" t="s">
        <v>117</v>
      </c>
      <c r="CP8" s="71" t="s">
        <v>117</v>
      </c>
      <c r="CQ8" s="71" t="s">
        <v>117</v>
      </c>
      <c r="CR8" s="71" t="s">
        <v>117</v>
      </c>
      <c r="CS8" s="71" t="s">
        <v>117</v>
      </c>
      <c r="CT8" s="71" t="s">
        <v>117</v>
      </c>
      <c r="CU8" s="71" t="s">
        <v>117</v>
      </c>
      <c r="CV8" s="71" t="s">
        <v>117</v>
      </c>
      <c r="CW8" s="71" t="s">
        <v>117</v>
      </c>
      <c r="CX8" s="71" t="s">
        <v>117</v>
      </c>
      <c r="CY8" s="68" t="s">
        <v>117</v>
      </c>
      <c r="CZ8" s="71">
        <v>35.4</v>
      </c>
      <c r="DA8" s="71">
        <v>0</v>
      </c>
      <c r="DB8" s="71">
        <v>0</v>
      </c>
      <c r="DC8" s="71">
        <v>0</v>
      </c>
      <c r="DD8" s="71">
        <v>0</v>
      </c>
      <c r="DE8" s="71">
        <v>56.7</v>
      </c>
      <c r="DF8" s="71">
        <v>45.6</v>
      </c>
      <c r="DG8" s="71">
        <v>85.4</v>
      </c>
      <c r="DH8" s="71">
        <v>69.900000000000006</v>
      </c>
      <c r="DI8" s="71">
        <v>59.6</v>
      </c>
      <c r="DJ8" s="68">
        <v>120.3</v>
      </c>
      <c r="DK8" s="71">
        <v>108.1</v>
      </c>
      <c r="DL8" s="71">
        <v>109.8</v>
      </c>
      <c r="DM8" s="71">
        <v>106.3</v>
      </c>
      <c r="DN8" s="71">
        <v>100.2</v>
      </c>
      <c r="DO8" s="71">
        <v>102.7</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2019-01-23T04:29:39Z</cp:lastPrinted>
  <dcterms:created xsi:type="dcterms:W3CDTF">2018-12-07T10:32:36Z</dcterms:created>
  <dcterms:modified xsi:type="dcterms:W3CDTF">2019-01-23T04:31:47Z</dcterms:modified>
  <cp:category/>
</cp:coreProperties>
</file>