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f9ZIX4r32NXDWEuhxp0DXfOUmDjLD7afNa91L1gmAUCsVL26hnrPpFSbTLY1pN/Om45zia73W0OF61W1knSduA==" workbookSaltValue="dP5fHxcX1baHqKhpga31U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LT76" i="4"/>
  <c r="GQ51" i="4"/>
  <c r="LH30" i="4"/>
  <c r="BZ51" i="4"/>
  <c r="IE76" i="4"/>
  <c r="GQ30" i="4"/>
  <c r="BG30" i="4"/>
  <c r="FX51" i="4"/>
  <c r="KO30" i="4"/>
  <c r="HP76" i="4"/>
  <c r="BG51" i="4"/>
  <c r="AV76" i="4"/>
  <c r="KO51" i="4"/>
  <c r="FX30" i="4"/>
  <c r="LE76" i="4"/>
  <c r="HA76" i="4"/>
  <c r="AN51" i="4"/>
  <c r="FE30" i="4"/>
  <c r="AG76" i="4"/>
  <c r="JV51" i="4"/>
  <c r="JV30" i="4"/>
  <c r="AN30" i="4"/>
  <c r="KP76" i="4"/>
  <c r="FE51" i="4"/>
  <c r="JC51" i="4"/>
  <c r="KA76" i="4"/>
  <c r="EL51" i="4"/>
  <c r="JC30" i="4"/>
  <c r="U30" i="4"/>
  <c r="GL76" i="4"/>
  <c r="U51" i="4"/>
  <c r="EL30" i="4"/>
  <c r="R76" i="4"/>
</calcChain>
</file>

<file path=xl/sharedStrings.xml><?xml version="1.0" encoding="utf-8"?>
<sst xmlns="http://schemas.openxmlformats.org/spreadsheetml/2006/main" count="288" uniqueCount="140">
  <si>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</si>
  <si>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</si>
  <si>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</si>
  <si>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</si>
  <si>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</si>
  <si>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</si>
  <si>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</si>
  <si>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</si>
  <si>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</si>
  <si>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</si>
  <si>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</si>
  <si>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</si>
  <si>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</si>
  <si>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</si>
  <si>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</si>
  <si>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</si>
  <si>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</si>
  <si>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</si>
  <si>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</si>
  <si>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</si>
  <si>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</si>
  <si>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</si>
  <si>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</si>
  <si>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</si>
  <si>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</si>
  <si>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</si>
  <si>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</si>
  <si>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</si>
  <si>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</si>
  <si>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</si>
  <si>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</si>
  <si>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</si>
  <si>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</si>
  <si>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</si>
  <si>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</si>
  <si>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</si>
  <si>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</si>
  <si>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</si>
  <si>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</si>
  <si>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</si>
  <si>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</si>
  <si>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</si>
  <si>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</si>
  <si>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</si>
  <si>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</si>
  <si>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</si>
  <si>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</si>
  <si>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</si>
  <si>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</si>
  <si>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</si>
  <si>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</si>
  <si>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</si>
  <si>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</si>
  <si>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</si>
  <si>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</si>
  <si>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</si>
  <si>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</si>
  <si>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</si>
  <si>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</si>
  <si>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</si>
  <si>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</si>
  <si>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</si>
  <si>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</si>
  <si>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</si>
  <si>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</si>
  <si>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</si>
  <si>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</si>
  <si>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</si>
  <si>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</si>
  <si>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</si>
  <si>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</si>
  <si>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</si>
  <si>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</si>
  <si>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</si>
  <si>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</si>
  <si>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</si>
  <si>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</si>
  <si>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</si>
  <si>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</si>
  <si>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</si>
  <si>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</si>
  <si>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</si>
  <si>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</si>
  <si>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</si>
  <si>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</si>
  <si>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</si>
  <si>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</si>
  <si>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</si>
  <si>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</si>
  <si>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</si>
  <si>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</si>
  <si>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</si>
  <si>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</si>
  <si>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</si>
  <si>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</si>
  <si>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</si>
  <si>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</si>
  <si>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</si>
  <si>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</si>
  <si>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</si>
  <si>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</si>
  <si>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</si>
  <si>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</si>
  <si>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</si>
  <si>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</si>
  <si>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</si>
  <si>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</si>
  <si>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</si>
  <si>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</si>
  <si>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</si>
  <si>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当該値(N-2)</t>
    <phoneticPr fontId="6"/>
  </si>
  <si>
    <t>当該値(N)</t>
    <phoneticPr fontId="6"/>
  </si>
  <si>
    <t>当該値(N-3)</t>
    <phoneticPr fontId="6"/>
  </si>
  <si>
    <t>当該値(N-1)</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</si>
  <si>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</si>
  <si>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</si>
  <si>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</si>
  <si>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</si>
  <si>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大阪府　大阪市</t>
  </si>
  <si>
    <t>十三駐車場</t>
  </si>
  <si>
    <t>法非適用</t>
  </si>
  <si>
    <t>駐車場整備事業</t>
  </si>
  <si>
    <t>-</t>
  </si>
  <si>
    <t>Ａ３Ｂ２</t>
  </si>
  <si>
    <t>非設置</t>
  </si>
  <si>
    <t>該当数値なし</t>
  </si>
  <si>
    <t>都市計画駐車場</t>
  </si>
  <si>
    <t>広場式</t>
  </si>
  <si>
    <t>公共施設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</si>
  <si>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</si>
  <si>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</si>
  <si>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</si>
  <si>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</si>
  <si>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</si>
  <si>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</si>
  <si>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</si>
  <si>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類似施設と比較し、低い水準となっておりますが、周辺の競合施設数が多い等の外部要因によるものと考えられます。</t>
    <rPh sb="37" eb="39">
      <t>ルイジ</t>
    </rPh>
    <rPh sb="39" eb="41">
      <t>シセツ</t>
    </rPh>
    <rPh sb="42" eb="44">
      <t>ヒカク</t>
    </rPh>
    <rPh sb="46" eb="47">
      <t>ヒク</t>
    </rPh>
    <rPh sb="48" eb="50">
      <t>スイジュン</t>
    </rPh>
    <rPh sb="60" eb="62">
      <t>シュウヘン</t>
    </rPh>
    <rPh sb="63" eb="65">
      <t>キョウゴウ</t>
    </rPh>
    <rPh sb="65" eb="67">
      <t>シセツ</t>
    </rPh>
    <rPh sb="67" eb="68">
      <t>スウ</t>
    </rPh>
    <rPh sb="69" eb="70">
      <t>オオ</t>
    </rPh>
    <rPh sb="71" eb="72">
      <t>ナド</t>
    </rPh>
    <rPh sb="73" eb="75">
      <t>ガイブ</t>
    </rPh>
    <rPh sb="75" eb="77">
      <t>ヨウイン</t>
    </rPh>
    <rPh sb="83" eb="84">
      <t>カンガ</t>
    </rPh>
    <phoneticPr fontId="16"/>
  </si>
  <si>
    <t>・⑦十三駐車場の敷地は道路区域内にあり、当該駐車場は道路占用許可を受け運営を行っております。そのため、敷地の地価については、計上しておりません。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十三駐車場は地上平面の駐車場であり、維持管理コストに大きな費用を要せず、収益が当該コストを上回っている状況です。（設備投資見込額はH30.7.23現在のものです）
・⑩企業債の残高はありません。</t>
    <phoneticPr fontId="6"/>
  </si>
  <si>
    <t>・各種利用促進策を実施し、収益増に向けた効率的な駐車場運営を行っています。
・周辺の競合施設が多数存在する点等の外部要因から、類似施設と比較し収益状況が低下していますが、十三駐車場の収益状況は黒字を計上しております。
・十三駐車場は、大阪市駐車基本計画を基に市内の路上駐車違反防止のため本市が管理運営を行っており、今後も同目的達成のため、本市が管理を継続していく方針です。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シュウヘン</t>
    </rPh>
    <rPh sb="42" eb="44">
      <t>キョウゴウ</t>
    </rPh>
    <rPh sb="44" eb="46">
      <t>シセツ</t>
    </rPh>
    <rPh sb="47" eb="49">
      <t>タスウ</t>
    </rPh>
    <rPh sb="49" eb="51">
      <t>ソンザイ</t>
    </rPh>
    <rPh sb="53" eb="54">
      <t>テン</t>
    </rPh>
    <rPh sb="54" eb="55">
      <t>トウ</t>
    </rPh>
    <rPh sb="56" eb="58">
      <t>ガイブ</t>
    </rPh>
    <rPh sb="58" eb="60">
      <t>ヨウイン</t>
    </rPh>
    <rPh sb="63" eb="65">
      <t>ルイジ</t>
    </rPh>
    <rPh sb="65" eb="67">
      <t>シセツ</t>
    </rPh>
    <rPh sb="68" eb="70">
      <t>ヒカク</t>
    </rPh>
    <rPh sb="71" eb="73">
      <t>シュウエキ</t>
    </rPh>
    <rPh sb="73" eb="75">
      <t>ジョウキョウ</t>
    </rPh>
    <rPh sb="76" eb="78">
      <t>テイカ</t>
    </rPh>
    <rPh sb="85" eb="87">
      <t>ジュウソウ</t>
    </rPh>
    <rPh sb="87" eb="90">
      <t>チュウシャジョウ</t>
    </rPh>
    <rPh sb="91" eb="93">
      <t>シュウエキ</t>
    </rPh>
    <rPh sb="93" eb="95">
      <t>ジョウキョウ</t>
    </rPh>
    <rPh sb="96" eb="98">
      <t>クロジ</t>
    </rPh>
    <rPh sb="99" eb="101">
      <t>ケイジョウ</t>
    </rPh>
    <rPh sb="110" eb="112">
      <t>ジュウソウ</t>
    </rPh>
    <phoneticPr fontId="16"/>
  </si>
  <si>
    <t xml:space="preserve">・①収益的収支比率は、黒字であれば100％以上となる指標です。類似施設と比較して、収益状況が低い数値となっており、経年比較においても数値が減少傾向にありますが、周辺競合施設の増加が主な要因です。
・②③他会計補助金は発生しておりません。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た場合、平成27年から落ち込んでおりますが、主な要因は①と同様、周辺競合施設の増加になります。
</t>
    <rPh sb="31" eb="33">
      <t>ルイジ</t>
    </rPh>
    <rPh sb="33" eb="35">
      <t>シセツ</t>
    </rPh>
    <rPh sb="36" eb="38">
      <t>ヒカク</t>
    </rPh>
    <rPh sb="41" eb="43">
      <t>シュウエキ</t>
    </rPh>
    <rPh sb="43" eb="45">
      <t>ジョウキョウ</t>
    </rPh>
    <rPh sb="46" eb="47">
      <t>ヒク</t>
    </rPh>
    <rPh sb="48" eb="50">
      <t>スウチ</t>
    </rPh>
    <rPh sb="57" eb="59">
      <t>ケイネン</t>
    </rPh>
    <rPh sb="59" eb="61">
      <t>ヒカク</t>
    </rPh>
    <rPh sb="66" eb="68">
      <t>スウチ</t>
    </rPh>
    <rPh sb="69" eb="71">
      <t>ゲンショウ</t>
    </rPh>
    <rPh sb="71" eb="73">
      <t>ケイコウ</t>
    </rPh>
    <rPh sb="80" eb="82">
      <t>シュウヘン</t>
    </rPh>
    <rPh sb="82" eb="84">
      <t>キョウゴウ</t>
    </rPh>
    <rPh sb="84" eb="86">
      <t>シセツ</t>
    </rPh>
    <rPh sb="87" eb="89">
      <t>ゾウカ</t>
    </rPh>
    <rPh sb="90" eb="91">
      <t>オモ</t>
    </rPh>
    <rPh sb="92" eb="94">
      <t>ヨウインシュウヘンキョウゴウシセツゾウカリョウキンネサトウガイブヨウインモト</t>
    </rPh>
    <rPh sb="215" eb="217">
      <t>ルイジ</t>
    </rPh>
    <rPh sb="217" eb="219">
      <t>シセツ</t>
    </rPh>
    <rPh sb="220" eb="222">
      <t>ヒカク</t>
    </rPh>
    <rPh sb="224" eb="226">
      <t>バアイ</t>
    </rPh>
    <rPh sb="227" eb="229">
      <t>ヘイセイ</t>
    </rPh>
    <rPh sb="231" eb="232">
      <t>ネン</t>
    </rPh>
    <rPh sb="234" eb="235">
      <t>オ</t>
    </rPh>
    <rPh sb="236" eb="237">
      <t>コ</t>
    </rPh>
    <rPh sb="245" eb="246">
      <t>オモ</t>
    </rPh>
    <rPh sb="247" eb="249">
      <t>ヨウイン</t>
    </rPh>
    <rPh sb="252" eb="254">
      <t>ドウヨウ</t>
    </rPh>
    <rPh sb="255" eb="257">
      <t>シュウヘン</t>
    </rPh>
    <rPh sb="257" eb="259">
      <t>キョウゴウ</t>
    </rPh>
    <rPh sb="259" eb="261">
      <t>シセツ</t>
    </rPh>
    <rPh sb="262" eb="264">
      <t>ゾウカ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</si>
</sst>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3" fillId="0" borderId="13" xfId="0" applyFont="1" applyBorder="1" applyAlignment="1">
      <alignment horizontal="center" vertical="center" shrinkToFi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179"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13" fillId="0" borderId="13" xfId="0" applyNumberFormat="1" applyFont="1" applyBorder="1" applyAlignment="1" applyProtection="1">
      <alignment horizontal="center" vertical="center" shrinkToFit="1"/>
      <protection hidden="1"/>
    </xf>
    <xf numFmtId="0" fontId="5" fillId="0" borderId="1"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166</c:v>
                </c:pt>
                <c:pt idx="1">
                  <c:v>164</c:v>
                </c:pt>
                <c:pt idx="2">
                  <c:v>144</c:v>
                </c:pt>
                <c:pt idx="3">
                  <c:v>143</c:v>
                </c:pt>
                <c:pt idx="4">
                  <c:v>129.30000000000001</c:v>
                </c:pt>
              </c:numCache>
            </c:numRef>
          </c:val>
          <c:extLst xmlns:c16r2="http://schemas.microsoft.com/office/drawing/2015/06/chart">
            <c:ext xmlns:c16="http://schemas.microsoft.com/office/drawing/2014/chart" uri="{C3380CC4-5D6E-409C-BE32-E72D297353CC}">
              <c16:uniqueId val="{00000000-76B5-4C1F-9403-79CE4290A7F3}"/>
            </c:ext>
          </c:extLst>
        </c:ser>
        <c:dLbls>
          <c:showLegendKey val="0"/>
          <c:showVal val="0"/>
          <c:showCatName val="0"/>
          <c:showSerName val="0"/>
          <c:showPercent val="0"/>
          <c:showBubbleSize val="0"/>
        </c:dLbls>
        <c:gapWidth val="150"/>
        <c:axId val="187513440"/>
        <c:axId val="18751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76B5-4C1F-9403-79CE4290A7F3}"/>
            </c:ext>
          </c:extLst>
        </c:ser>
        <c:dLbls>
          <c:showLegendKey val="0"/>
          <c:showVal val="0"/>
          <c:showCatName val="0"/>
          <c:showSerName val="0"/>
          <c:showPercent val="0"/>
          <c:showBubbleSize val="0"/>
        </c:dLbls>
        <c:marker val="1"/>
        <c:smooth val="0"/>
        <c:axId val="187513440"/>
        <c:axId val="187513832"/>
      </c:lineChart>
      <c:dateAx>
        <c:axId val="187513440"/>
        <c:scaling>
          <c:orientation val="minMax"/>
        </c:scaling>
        <c:delete val="1"/>
        <c:axPos val="b"/>
        <c:numFmt formatCode="ge" sourceLinked="1"/>
        <c:majorTickMark val="none"/>
        <c:minorTickMark val="none"/>
        <c:tickLblPos val="none"/>
        <c:crossAx val="187513832"/>
        <c:crosses val="autoZero"/>
        <c:auto val="1"/>
        <c:lblOffset val="100"/>
        <c:baseTimeUnit val="years"/>
      </c:dateAx>
      <c:valAx>
        <c:axId val="18751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51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5A-475D-8115-EEE4AB2F83C3}"/>
            </c:ext>
          </c:extLst>
        </c:ser>
        <c:dLbls>
          <c:showLegendKey val="0"/>
          <c:showVal val="0"/>
          <c:showCatName val="0"/>
          <c:showSerName val="0"/>
          <c:showPercent val="0"/>
          <c:showBubbleSize val="0"/>
        </c:dLbls>
        <c:gapWidth val="150"/>
        <c:axId val="139316312"/>
        <c:axId val="1393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EA5A-475D-8115-EEE4AB2F83C3}"/>
            </c:ext>
          </c:extLst>
        </c:ser>
        <c:dLbls>
          <c:showLegendKey val="0"/>
          <c:showVal val="0"/>
          <c:showCatName val="0"/>
          <c:showSerName val="0"/>
          <c:showPercent val="0"/>
          <c:showBubbleSize val="0"/>
        </c:dLbls>
        <c:marker val="1"/>
        <c:smooth val="0"/>
        <c:axId val="139316312"/>
        <c:axId val="139316704"/>
      </c:lineChart>
      <c:dateAx>
        <c:axId val="139316312"/>
        <c:scaling>
          <c:orientation val="minMax"/>
        </c:scaling>
        <c:delete val="1"/>
        <c:axPos val="b"/>
        <c:numFmt formatCode="ge" sourceLinked="1"/>
        <c:majorTickMark val="none"/>
        <c:minorTickMark val="none"/>
        <c:tickLblPos val="none"/>
        <c:crossAx val="139316704"/>
        <c:crosses val="autoZero"/>
        <c:auto val="1"/>
        <c:lblOffset val="100"/>
        <c:baseTimeUnit val="years"/>
      </c:dateAx>
      <c:valAx>
        <c:axId val="13931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1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6D8-49D3-9932-C1DDB5CE2466}"/>
            </c:ext>
          </c:extLst>
        </c:ser>
        <c:dLbls>
          <c:showLegendKey val="0"/>
          <c:showVal val="0"/>
          <c:showCatName val="0"/>
          <c:showSerName val="0"/>
          <c:showPercent val="0"/>
          <c:showBubbleSize val="0"/>
        </c:dLbls>
        <c:gapWidth val="150"/>
        <c:axId val="139315920"/>
        <c:axId val="13931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6D8-49D3-9932-C1DDB5CE2466}"/>
            </c:ext>
          </c:extLst>
        </c:ser>
        <c:dLbls>
          <c:showLegendKey val="0"/>
          <c:showVal val="0"/>
          <c:showCatName val="0"/>
          <c:showSerName val="0"/>
          <c:showPercent val="0"/>
          <c:showBubbleSize val="0"/>
        </c:dLbls>
        <c:marker val="1"/>
        <c:smooth val="0"/>
        <c:axId val="139315920"/>
        <c:axId val="139317096"/>
      </c:lineChart>
      <c:dateAx>
        <c:axId val="139315920"/>
        <c:scaling>
          <c:orientation val="minMax"/>
        </c:scaling>
        <c:delete val="1"/>
        <c:axPos val="b"/>
        <c:numFmt formatCode="ge" sourceLinked="1"/>
        <c:majorTickMark val="none"/>
        <c:minorTickMark val="none"/>
        <c:tickLblPos val="none"/>
        <c:crossAx val="139317096"/>
        <c:crosses val="autoZero"/>
        <c:auto val="1"/>
        <c:lblOffset val="100"/>
        <c:baseTimeUnit val="years"/>
      </c:dateAx>
      <c:valAx>
        <c:axId val="13931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1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955-4C69-8377-2E74EFCCF595}"/>
            </c:ext>
          </c:extLst>
        </c:ser>
        <c:dLbls>
          <c:showLegendKey val="0"/>
          <c:showVal val="0"/>
          <c:showCatName val="0"/>
          <c:showSerName val="0"/>
          <c:showPercent val="0"/>
          <c:showBubbleSize val="0"/>
        </c:dLbls>
        <c:gapWidth val="150"/>
        <c:axId val="139309352"/>
        <c:axId val="13931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955-4C69-8377-2E74EFCCF595}"/>
            </c:ext>
          </c:extLst>
        </c:ser>
        <c:dLbls>
          <c:showLegendKey val="0"/>
          <c:showVal val="0"/>
          <c:showCatName val="0"/>
          <c:showSerName val="0"/>
          <c:showPercent val="0"/>
          <c:showBubbleSize val="0"/>
        </c:dLbls>
        <c:marker val="1"/>
        <c:smooth val="0"/>
        <c:axId val="139309352"/>
        <c:axId val="139310136"/>
      </c:lineChart>
      <c:dateAx>
        <c:axId val="139309352"/>
        <c:scaling>
          <c:orientation val="minMax"/>
        </c:scaling>
        <c:delete val="1"/>
        <c:axPos val="b"/>
        <c:numFmt formatCode="ge" sourceLinked="1"/>
        <c:majorTickMark val="none"/>
        <c:minorTickMark val="none"/>
        <c:tickLblPos val="none"/>
        <c:crossAx val="139310136"/>
        <c:crosses val="autoZero"/>
        <c:auto val="1"/>
        <c:lblOffset val="100"/>
        <c:baseTimeUnit val="years"/>
      </c:dateAx>
      <c:valAx>
        <c:axId val="139310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0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D2-4D60-9648-F723F42B1BCE}"/>
            </c:ext>
          </c:extLst>
        </c:ser>
        <c:dLbls>
          <c:showLegendKey val="0"/>
          <c:showVal val="0"/>
          <c:showCatName val="0"/>
          <c:showSerName val="0"/>
          <c:showPercent val="0"/>
          <c:showBubbleSize val="0"/>
        </c:dLbls>
        <c:gapWidth val="150"/>
        <c:axId val="139310920"/>
        <c:axId val="47992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67D2-4D60-9648-F723F42B1BCE}"/>
            </c:ext>
          </c:extLst>
        </c:ser>
        <c:dLbls>
          <c:showLegendKey val="0"/>
          <c:showVal val="0"/>
          <c:showCatName val="0"/>
          <c:showSerName val="0"/>
          <c:showPercent val="0"/>
          <c:showBubbleSize val="0"/>
        </c:dLbls>
        <c:marker val="1"/>
        <c:smooth val="0"/>
        <c:axId val="139310920"/>
        <c:axId val="479929640"/>
      </c:lineChart>
      <c:dateAx>
        <c:axId val="139310920"/>
        <c:scaling>
          <c:orientation val="minMax"/>
        </c:scaling>
        <c:delete val="1"/>
        <c:axPos val="b"/>
        <c:numFmt formatCode="ge" sourceLinked="1"/>
        <c:majorTickMark val="none"/>
        <c:minorTickMark val="none"/>
        <c:tickLblPos val="none"/>
        <c:crossAx val="479929640"/>
        <c:crosses val="autoZero"/>
        <c:auto val="1"/>
        <c:lblOffset val="100"/>
        <c:baseTimeUnit val="years"/>
      </c:dateAx>
      <c:valAx>
        <c:axId val="479929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1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96-4CB2-8CD8-0BDE9F387B80}"/>
            </c:ext>
          </c:extLst>
        </c:ser>
        <c:dLbls>
          <c:showLegendKey val="0"/>
          <c:showVal val="0"/>
          <c:showCatName val="0"/>
          <c:showSerName val="0"/>
          <c:showPercent val="0"/>
          <c:showBubbleSize val="0"/>
        </c:dLbls>
        <c:gapWidth val="150"/>
        <c:axId val="479929248"/>
        <c:axId val="47993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D296-4CB2-8CD8-0BDE9F387B80}"/>
            </c:ext>
          </c:extLst>
        </c:ser>
        <c:dLbls>
          <c:showLegendKey val="0"/>
          <c:showVal val="0"/>
          <c:showCatName val="0"/>
          <c:showSerName val="0"/>
          <c:showPercent val="0"/>
          <c:showBubbleSize val="0"/>
        </c:dLbls>
        <c:marker val="1"/>
        <c:smooth val="0"/>
        <c:axId val="479929248"/>
        <c:axId val="479930032"/>
      </c:lineChart>
      <c:dateAx>
        <c:axId val="479929248"/>
        <c:scaling>
          <c:orientation val="minMax"/>
        </c:scaling>
        <c:delete val="1"/>
        <c:axPos val="b"/>
        <c:numFmt formatCode="ge" sourceLinked="1"/>
        <c:majorTickMark val="none"/>
        <c:minorTickMark val="none"/>
        <c:tickLblPos val="none"/>
        <c:crossAx val="479930032"/>
        <c:crosses val="autoZero"/>
        <c:auto val="1"/>
        <c:lblOffset val="100"/>
        <c:baseTimeUnit val="years"/>
      </c:dateAx>
      <c:valAx>
        <c:axId val="479930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92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99</c:v>
                </c:pt>
                <c:pt idx="1">
                  <c:v>91.7</c:v>
                </c:pt>
                <c:pt idx="2">
                  <c:v>88.5</c:v>
                </c:pt>
                <c:pt idx="3">
                  <c:v>81.3</c:v>
                </c:pt>
                <c:pt idx="4">
                  <c:v>78.099999999999994</c:v>
                </c:pt>
              </c:numCache>
            </c:numRef>
          </c:val>
          <c:extLst xmlns:c16r2="http://schemas.microsoft.com/office/drawing/2015/06/chart">
            <c:ext xmlns:c16="http://schemas.microsoft.com/office/drawing/2014/chart" uri="{C3380CC4-5D6E-409C-BE32-E72D297353CC}">
              <c16:uniqueId val="{00000000-C284-4898-8735-C7D1E9D85D1D}"/>
            </c:ext>
          </c:extLst>
        </c:ser>
        <c:dLbls>
          <c:showLegendKey val="0"/>
          <c:showVal val="0"/>
          <c:showCatName val="0"/>
          <c:showSerName val="0"/>
          <c:showPercent val="0"/>
          <c:showBubbleSize val="0"/>
        </c:dLbls>
        <c:gapWidth val="150"/>
        <c:axId val="478986808"/>
        <c:axId val="4789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C284-4898-8735-C7D1E9D85D1D}"/>
            </c:ext>
          </c:extLst>
        </c:ser>
        <c:dLbls>
          <c:showLegendKey val="0"/>
          <c:showVal val="0"/>
          <c:showCatName val="0"/>
          <c:showSerName val="0"/>
          <c:showPercent val="0"/>
          <c:showBubbleSize val="0"/>
        </c:dLbls>
        <c:marker val="1"/>
        <c:smooth val="0"/>
        <c:axId val="478986808"/>
        <c:axId val="478987200"/>
      </c:lineChart>
      <c:dateAx>
        <c:axId val="478986808"/>
        <c:scaling>
          <c:orientation val="minMax"/>
        </c:scaling>
        <c:delete val="1"/>
        <c:axPos val="b"/>
        <c:numFmt formatCode="ge" sourceLinked="1"/>
        <c:majorTickMark val="none"/>
        <c:minorTickMark val="none"/>
        <c:tickLblPos val="none"/>
        <c:crossAx val="478987200"/>
        <c:crosses val="autoZero"/>
        <c:auto val="1"/>
        <c:lblOffset val="100"/>
        <c:baseTimeUnit val="years"/>
      </c:dateAx>
      <c:valAx>
        <c:axId val="4789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8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40</c:v>
                </c:pt>
                <c:pt idx="1">
                  <c:v>38.700000000000003</c:v>
                </c:pt>
                <c:pt idx="2">
                  <c:v>31</c:v>
                </c:pt>
                <c:pt idx="3">
                  <c:v>30</c:v>
                </c:pt>
                <c:pt idx="4">
                  <c:v>22.6</c:v>
                </c:pt>
              </c:numCache>
            </c:numRef>
          </c:val>
          <c:extLst xmlns:c16r2="http://schemas.microsoft.com/office/drawing/2015/06/chart">
            <c:ext xmlns:c16="http://schemas.microsoft.com/office/drawing/2014/chart" uri="{C3380CC4-5D6E-409C-BE32-E72D297353CC}">
              <c16:uniqueId val="{00000000-6D98-4B31-B9CF-5716F9A25BEB}"/>
            </c:ext>
          </c:extLst>
        </c:ser>
        <c:dLbls>
          <c:showLegendKey val="0"/>
          <c:showVal val="0"/>
          <c:showCatName val="0"/>
          <c:showSerName val="0"/>
          <c:showPercent val="0"/>
          <c:showBubbleSize val="0"/>
        </c:dLbls>
        <c:gapWidth val="150"/>
        <c:axId val="478987592"/>
        <c:axId val="47898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6D98-4B31-B9CF-5716F9A25BEB}"/>
            </c:ext>
          </c:extLst>
        </c:ser>
        <c:dLbls>
          <c:showLegendKey val="0"/>
          <c:showVal val="0"/>
          <c:showCatName val="0"/>
          <c:showSerName val="0"/>
          <c:showPercent val="0"/>
          <c:showBubbleSize val="0"/>
        </c:dLbls>
        <c:marker val="1"/>
        <c:smooth val="0"/>
        <c:axId val="478987592"/>
        <c:axId val="478987984"/>
      </c:lineChart>
      <c:dateAx>
        <c:axId val="478987592"/>
        <c:scaling>
          <c:orientation val="minMax"/>
        </c:scaling>
        <c:delete val="1"/>
        <c:axPos val="b"/>
        <c:numFmt formatCode="ge" sourceLinked="1"/>
        <c:majorTickMark val="none"/>
        <c:minorTickMark val="none"/>
        <c:tickLblPos val="none"/>
        <c:crossAx val="478987984"/>
        <c:crosses val="autoZero"/>
        <c:auto val="1"/>
        <c:lblOffset val="100"/>
        <c:baseTimeUnit val="years"/>
      </c:dateAx>
      <c:valAx>
        <c:axId val="47898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8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10352</c:v>
                </c:pt>
                <c:pt idx="1">
                  <c:v>10032</c:v>
                </c:pt>
                <c:pt idx="2">
                  <c:v>7376</c:v>
                </c:pt>
                <c:pt idx="3">
                  <c:v>6825</c:v>
                </c:pt>
                <c:pt idx="4">
                  <c:v>5140</c:v>
                </c:pt>
              </c:numCache>
            </c:numRef>
          </c:val>
          <c:extLst xmlns:c16r2="http://schemas.microsoft.com/office/drawing/2015/06/chart">
            <c:ext xmlns:c16="http://schemas.microsoft.com/office/drawing/2014/chart" uri="{C3380CC4-5D6E-409C-BE32-E72D297353CC}">
              <c16:uniqueId val="{00000000-024F-4C8A-ACAF-8A0BA91EF13A}"/>
            </c:ext>
          </c:extLst>
        </c:ser>
        <c:dLbls>
          <c:showLegendKey val="0"/>
          <c:showVal val="0"/>
          <c:showCatName val="0"/>
          <c:showSerName val="0"/>
          <c:showPercent val="0"/>
          <c:showBubbleSize val="0"/>
        </c:dLbls>
        <c:gapWidth val="150"/>
        <c:axId val="483632128"/>
        <c:axId val="48363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024F-4C8A-ACAF-8A0BA91EF13A}"/>
            </c:ext>
          </c:extLst>
        </c:ser>
        <c:dLbls>
          <c:showLegendKey val="0"/>
          <c:showVal val="0"/>
          <c:showCatName val="0"/>
          <c:showSerName val="0"/>
          <c:showPercent val="0"/>
          <c:showBubbleSize val="0"/>
        </c:dLbls>
        <c:marker val="1"/>
        <c:smooth val="0"/>
        <c:axId val="483632128"/>
        <c:axId val="483632912"/>
      </c:lineChart>
      <c:dateAx>
        <c:axId val="483632128"/>
        <c:scaling>
          <c:orientation val="minMax"/>
        </c:scaling>
        <c:delete val="1"/>
        <c:axPos val="b"/>
        <c:numFmt formatCode="ge" sourceLinked="1"/>
        <c:majorTickMark val="none"/>
        <c:minorTickMark val="none"/>
        <c:tickLblPos val="none"/>
        <c:crossAx val="483632912"/>
        <c:crosses val="autoZero"/>
        <c:auto val="1"/>
        <c:lblOffset val="100"/>
        <c:baseTimeUnit val="years"/>
      </c:dateAx>
      <c:valAx>
        <c:axId val="48363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36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5" zoomScaleNormal="100" zoomScaleSheetLayoutView="70" workbookViewId="0">
      <selection activeCell="ND32" sqref="ND32:NR47"/>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大阪府大阪市　十三駐車場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2853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96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03" t="s">
        <v>139</v>
      </c>
      <c r="NE15" s="104"/>
      <c r="NF15" s="104"/>
      <c r="NG15" s="104"/>
      <c r="NH15" s="104"/>
      <c r="NI15" s="104"/>
      <c r="NJ15" s="104"/>
      <c r="NK15" s="104"/>
      <c r="NL15" s="104"/>
      <c r="NM15" s="104"/>
      <c r="NN15" s="104"/>
      <c r="NO15" s="104"/>
      <c r="NP15" s="104"/>
      <c r="NQ15" s="104"/>
      <c r="NR15" s="105"/>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166</v>
      </c>
      <c r="V31" s="110"/>
      <c r="W31" s="110"/>
      <c r="X31" s="110"/>
      <c r="Y31" s="110"/>
      <c r="Z31" s="110"/>
      <c r="AA31" s="110"/>
      <c r="AB31" s="110"/>
      <c r="AC31" s="110"/>
      <c r="AD31" s="110"/>
      <c r="AE31" s="110"/>
      <c r="AF31" s="110"/>
      <c r="AG31" s="110"/>
      <c r="AH31" s="110"/>
      <c r="AI31" s="110"/>
      <c r="AJ31" s="110"/>
      <c r="AK31" s="110"/>
      <c r="AL31" s="110"/>
      <c r="AM31" s="110"/>
      <c r="AN31" s="110">
        <f>データ!Z7</f>
        <v>164</v>
      </c>
      <c r="AO31" s="110"/>
      <c r="AP31" s="110"/>
      <c r="AQ31" s="110"/>
      <c r="AR31" s="110"/>
      <c r="AS31" s="110"/>
      <c r="AT31" s="110"/>
      <c r="AU31" s="110"/>
      <c r="AV31" s="110"/>
      <c r="AW31" s="110"/>
      <c r="AX31" s="110"/>
      <c r="AY31" s="110"/>
      <c r="AZ31" s="110"/>
      <c r="BA31" s="110"/>
      <c r="BB31" s="110"/>
      <c r="BC31" s="110"/>
      <c r="BD31" s="110"/>
      <c r="BE31" s="110"/>
      <c r="BF31" s="110"/>
      <c r="BG31" s="110">
        <f>データ!AA7</f>
        <v>144</v>
      </c>
      <c r="BH31" s="110"/>
      <c r="BI31" s="110"/>
      <c r="BJ31" s="110"/>
      <c r="BK31" s="110"/>
      <c r="BL31" s="110"/>
      <c r="BM31" s="110"/>
      <c r="BN31" s="110"/>
      <c r="BO31" s="110"/>
      <c r="BP31" s="110"/>
      <c r="BQ31" s="110"/>
      <c r="BR31" s="110"/>
      <c r="BS31" s="110"/>
      <c r="BT31" s="110"/>
      <c r="BU31" s="110"/>
      <c r="BV31" s="110"/>
      <c r="BW31" s="110"/>
      <c r="BX31" s="110"/>
      <c r="BY31" s="110"/>
      <c r="BZ31" s="110">
        <f>データ!AB7</f>
        <v>143</v>
      </c>
      <c r="CA31" s="110"/>
      <c r="CB31" s="110"/>
      <c r="CC31" s="110"/>
      <c r="CD31" s="110"/>
      <c r="CE31" s="110"/>
      <c r="CF31" s="110"/>
      <c r="CG31" s="110"/>
      <c r="CH31" s="110"/>
      <c r="CI31" s="110"/>
      <c r="CJ31" s="110"/>
      <c r="CK31" s="110"/>
      <c r="CL31" s="110"/>
      <c r="CM31" s="110"/>
      <c r="CN31" s="110"/>
      <c r="CO31" s="110"/>
      <c r="CP31" s="110"/>
      <c r="CQ31" s="110"/>
      <c r="CR31" s="110"/>
      <c r="CS31" s="110">
        <f>データ!AC7</f>
        <v>129.30000000000001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99</v>
      </c>
      <c r="JD31" s="81"/>
      <c r="JE31" s="81"/>
      <c r="JF31" s="81"/>
      <c r="JG31" s="81"/>
      <c r="JH31" s="81"/>
      <c r="JI31" s="81"/>
      <c r="JJ31" s="81"/>
      <c r="JK31" s="81"/>
      <c r="JL31" s="81"/>
      <c r="JM31" s="81"/>
      <c r="JN31" s="81"/>
      <c r="JO31" s="81"/>
      <c r="JP31" s="81"/>
      <c r="JQ31" s="81"/>
      <c r="JR31" s="81"/>
      <c r="JS31" s="81"/>
      <c r="JT31" s="81"/>
      <c r="JU31" s="82"/>
      <c r="JV31" s="80">
        <f>データ!DL7</f>
        <v>91.7</v>
      </c>
      <c r="JW31" s="81"/>
      <c r="JX31" s="81"/>
      <c r="JY31" s="81"/>
      <c r="JZ31" s="81"/>
      <c r="KA31" s="81"/>
      <c r="KB31" s="81"/>
      <c r="KC31" s="81"/>
      <c r="KD31" s="81"/>
      <c r="KE31" s="81"/>
      <c r="KF31" s="81"/>
      <c r="KG31" s="81"/>
      <c r="KH31" s="81"/>
      <c r="KI31" s="81"/>
      <c r="KJ31" s="81"/>
      <c r="KK31" s="81"/>
      <c r="KL31" s="81"/>
      <c r="KM31" s="81"/>
      <c r="KN31" s="82"/>
      <c r="KO31" s="80">
        <f>データ!DM7</f>
        <v>88.5</v>
      </c>
      <c r="KP31" s="81"/>
      <c r="KQ31" s="81"/>
      <c r="KR31" s="81"/>
      <c r="KS31" s="81"/>
      <c r="KT31" s="81"/>
      <c r="KU31" s="81"/>
      <c r="KV31" s="81"/>
      <c r="KW31" s="81"/>
      <c r="KX31" s="81"/>
      <c r="KY31" s="81"/>
      <c r="KZ31" s="81"/>
      <c r="LA31" s="81"/>
      <c r="LB31" s="81"/>
      <c r="LC31" s="81"/>
      <c r="LD31" s="81"/>
      <c r="LE31" s="81"/>
      <c r="LF31" s="81"/>
      <c r="LG31" s="82"/>
      <c r="LH31" s="80">
        <f>データ!DN7</f>
        <v>81.3</v>
      </c>
      <c r="LI31" s="81"/>
      <c r="LJ31" s="81"/>
      <c r="LK31" s="81"/>
      <c r="LL31" s="81"/>
      <c r="LM31" s="81"/>
      <c r="LN31" s="81"/>
      <c r="LO31" s="81"/>
      <c r="LP31" s="81"/>
      <c r="LQ31" s="81"/>
      <c r="LR31" s="81"/>
      <c r="LS31" s="81"/>
      <c r="LT31" s="81"/>
      <c r="LU31" s="81"/>
      <c r="LV31" s="81"/>
      <c r="LW31" s="81"/>
      <c r="LX31" s="81"/>
      <c r="LY31" s="81"/>
      <c r="LZ31" s="82"/>
      <c r="MA31" s="80">
        <f>データ!DO7</f>
        <v>78.099999999999994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137</v>
      </c>
      <c r="NE32" s="104"/>
      <c r="NF32" s="104"/>
      <c r="NG32" s="104"/>
      <c r="NH32" s="104"/>
      <c r="NI32" s="104"/>
      <c r="NJ32" s="104"/>
      <c r="NK32" s="104"/>
      <c r="NL32" s="104"/>
      <c r="NM32" s="104"/>
      <c r="NN32" s="104"/>
      <c r="NO32" s="104"/>
      <c r="NP32" s="104"/>
      <c r="NQ32" s="104"/>
      <c r="NR32" s="105"/>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136</v>
      </c>
      <c r="NE49" s="104"/>
      <c r="NF49" s="104"/>
      <c r="NG49" s="104"/>
      <c r="NH49" s="104"/>
      <c r="NI49" s="104"/>
      <c r="NJ49" s="104"/>
      <c r="NK49" s="104"/>
      <c r="NL49" s="104"/>
      <c r="NM49" s="104"/>
      <c r="NN49" s="104"/>
      <c r="NO49" s="104"/>
      <c r="NP49" s="104"/>
      <c r="NQ49" s="104"/>
      <c r="NR49" s="105"/>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40</v>
      </c>
      <c r="EM52" s="110"/>
      <c r="EN52" s="110"/>
      <c r="EO52" s="110"/>
      <c r="EP52" s="110"/>
      <c r="EQ52" s="110"/>
      <c r="ER52" s="110"/>
      <c r="ES52" s="110"/>
      <c r="ET52" s="110"/>
      <c r="EU52" s="110"/>
      <c r="EV52" s="110"/>
      <c r="EW52" s="110"/>
      <c r="EX52" s="110"/>
      <c r="EY52" s="110"/>
      <c r="EZ52" s="110"/>
      <c r="FA52" s="110"/>
      <c r="FB52" s="110"/>
      <c r="FC52" s="110"/>
      <c r="FD52" s="110"/>
      <c r="FE52" s="110">
        <f>データ!BG7</f>
        <v>38.700000000000003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31</v>
      </c>
      <c r="FY52" s="110"/>
      <c r="FZ52" s="110"/>
      <c r="GA52" s="110"/>
      <c r="GB52" s="110"/>
      <c r="GC52" s="110"/>
      <c r="GD52" s="110"/>
      <c r="GE52" s="110"/>
      <c r="GF52" s="110"/>
      <c r="GG52" s="110"/>
      <c r="GH52" s="110"/>
      <c r="GI52" s="110"/>
      <c r="GJ52" s="110"/>
      <c r="GK52" s="110"/>
      <c r="GL52" s="110"/>
      <c r="GM52" s="110"/>
      <c r="GN52" s="110"/>
      <c r="GO52" s="110"/>
      <c r="GP52" s="110"/>
      <c r="GQ52" s="110">
        <f>データ!BI7</f>
        <v>30</v>
      </c>
      <c r="GR52" s="110"/>
      <c r="GS52" s="110"/>
      <c r="GT52" s="110"/>
      <c r="GU52" s="110"/>
      <c r="GV52" s="110"/>
      <c r="GW52" s="110"/>
      <c r="GX52" s="110"/>
      <c r="GY52" s="110"/>
      <c r="GZ52" s="110"/>
      <c r="HA52" s="110"/>
      <c r="HB52" s="110"/>
      <c r="HC52" s="110"/>
      <c r="HD52" s="110"/>
      <c r="HE52" s="110"/>
      <c r="HF52" s="110"/>
      <c r="HG52" s="110"/>
      <c r="HH52" s="110"/>
      <c r="HI52" s="110"/>
      <c r="HJ52" s="110">
        <f>データ!BJ7</f>
        <v>22.6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10352</v>
      </c>
      <c r="JD52" s="109"/>
      <c r="JE52" s="109"/>
      <c r="JF52" s="109"/>
      <c r="JG52" s="109"/>
      <c r="JH52" s="109"/>
      <c r="JI52" s="109"/>
      <c r="JJ52" s="109"/>
      <c r="JK52" s="109"/>
      <c r="JL52" s="109"/>
      <c r="JM52" s="109"/>
      <c r="JN52" s="109"/>
      <c r="JO52" s="109"/>
      <c r="JP52" s="109"/>
      <c r="JQ52" s="109"/>
      <c r="JR52" s="109"/>
      <c r="JS52" s="109"/>
      <c r="JT52" s="109"/>
      <c r="JU52" s="109"/>
      <c r="JV52" s="109">
        <f>データ!BR7</f>
        <v>10032</v>
      </c>
      <c r="JW52" s="109"/>
      <c r="JX52" s="109"/>
      <c r="JY52" s="109"/>
      <c r="JZ52" s="109"/>
      <c r="KA52" s="109"/>
      <c r="KB52" s="109"/>
      <c r="KC52" s="109"/>
      <c r="KD52" s="109"/>
      <c r="KE52" s="109"/>
      <c r="KF52" s="109"/>
      <c r="KG52" s="109"/>
      <c r="KH52" s="109"/>
      <c r="KI52" s="109"/>
      <c r="KJ52" s="109"/>
      <c r="KK52" s="109"/>
      <c r="KL52" s="109"/>
      <c r="KM52" s="109"/>
      <c r="KN52" s="109"/>
      <c r="KO52" s="109">
        <f>データ!BS7</f>
        <v>7376</v>
      </c>
      <c r="KP52" s="109"/>
      <c r="KQ52" s="109"/>
      <c r="KR52" s="109"/>
      <c r="KS52" s="109"/>
      <c r="KT52" s="109"/>
      <c r="KU52" s="109"/>
      <c r="KV52" s="109"/>
      <c r="KW52" s="109"/>
      <c r="KX52" s="109"/>
      <c r="KY52" s="109"/>
      <c r="KZ52" s="109"/>
      <c r="LA52" s="109"/>
      <c r="LB52" s="109"/>
      <c r="LC52" s="109"/>
      <c r="LD52" s="109"/>
      <c r="LE52" s="109"/>
      <c r="LF52" s="109"/>
      <c r="LG52" s="109"/>
      <c r="LH52" s="109">
        <f>データ!BT7</f>
        <v>6825</v>
      </c>
      <c r="LI52" s="109"/>
      <c r="LJ52" s="109"/>
      <c r="LK52" s="109"/>
      <c r="LL52" s="109"/>
      <c r="LM52" s="109"/>
      <c r="LN52" s="109"/>
      <c r="LO52" s="109"/>
      <c r="LP52" s="109"/>
      <c r="LQ52" s="109"/>
      <c r="LR52" s="109"/>
      <c r="LS52" s="109"/>
      <c r="LT52" s="109"/>
      <c r="LU52" s="109"/>
      <c r="LV52" s="109"/>
      <c r="LW52" s="109"/>
      <c r="LX52" s="109"/>
      <c r="LY52" s="109"/>
      <c r="LZ52" s="109"/>
      <c r="MA52" s="109">
        <f>データ!BU7</f>
        <v>5140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138</v>
      </c>
      <c r="NE66" s="104"/>
      <c r="NF66" s="104"/>
      <c r="NG66" s="104"/>
      <c r="NH66" s="104"/>
      <c r="NI66" s="104"/>
      <c r="NJ66" s="104"/>
      <c r="NK66" s="104"/>
      <c r="NL66" s="104"/>
      <c r="NM66" s="104"/>
      <c r="NN66" s="104"/>
      <c r="NO66" s="104"/>
      <c r="NP66" s="104"/>
      <c r="NQ66" s="104"/>
      <c r="NR66" s="105"/>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1" t="str">
        <f>データ!CM7</f>
        <v>-</v>
      </c>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4"/>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4"/>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7"/>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c r="A76" s="2"/>
      <c r="B76" s="22"/>
      <c r="C76" s="4"/>
      <c r="D76" s="4"/>
      <c r="E76" s="4"/>
      <c r="F76" s="4"/>
      <c r="I76" s="4"/>
      <c r="J76" s="4"/>
      <c r="K76" s="4"/>
      <c r="L76" s="4"/>
      <c r="M76" s="4"/>
      <c r="N76" s="4"/>
      <c r="O76" s="4"/>
      <c r="P76" s="4"/>
      <c r="Q76" s="4"/>
      <c r="R76" s="100">
        <f>データ!$B$11</f>
        <v>41275</v>
      </c>
      <c r="S76" s="101"/>
      <c r="T76" s="101"/>
      <c r="U76" s="101"/>
      <c r="V76" s="101"/>
      <c r="W76" s="101"/>
      <c r="X76" s="101"/>
      <c r="Y76" s="101"/>
      <c r="Z76" s="101"/>
      <c r="AA76" s="101"/>
      <c r="AB76" s="101"/>
      <c r="AC76" s="101"/>
      <c r="AD76" s="101"/>
      <c r="AE76" s="101"/>
      <c r="AF76" s="102"/>
      <c r="AG76" s="100">
        <f>データ!$C$11</f>
        <v>41640</v>
      </c>
      <c r="AH76" s="101"/>
      <c r="AI76" s="101"/>
      <c r="AJ76" s="101"/>
      <c r="AK76" s="101"/>
      <c r="AL76" s="101"/>
      <c r="AM76" s="101"/>
      <c r="AN76" s="101"/>
      <c r="AO76" s="101"/>
      <c r="AP76" s="101"/>
      <c r="AQ76" s="101"/>
      <c r="AR76" s="101"/>
      <c r="AS76" s="101"/>
      <c r="AT76" s="101"/>
      <c r="AU76" s="102"/>
      <c r="AV76" s="100">
        <f>データ!$D$11</f>
        <v>42005</v>
      </c>
      <c r="AW76" s="101"/>
      <c r="AX76" s="101"/>
      <c r="AY76" s="101"/>
      <c r="AZ76" s="101"/>
      <c r="BA76" s="101"/>
      <c r="BB76" s="101"/>
      <c r="BC76" s="101"/>
      <c r="BD76" s="101"/>
      <c r="BE76" s="101"/>
      <c r="BF76" s="101"/>
      <c r="BG76" s="101"/>
      <c r="BH76" s="101"/>
      <c r="BI76" s="101"/>
      <c r="BJ76" s="102"/>
      <c r="BK76" s="100">
        <f>データ!$E$11</f>
        <v>42370</v>
      </c>
      <c r="BL76" s="101"/>
      <c r="BM76" s="101"/>
      <c r="BN76" s="101"/>
      <c r="BO76" s="101"/>
      <c r="BP76" s="101"/>
      <c r="BQ76" s="101"/>
      <c r="BR76" s="101"/>
      <c r="BS76" s="101"/>
      <c r="BT76" s="101"/>
      <c r="BU76" s="101"/>
      <c r="BV76" s="101"/>
      <c r="BW76" s="101"/>
      <c r="BX76" s="101"/>
      <c r="BY76" s="102"/>
      <c r="BZ76" s="100">
        <f>データ!$F$11</f>
        <v>42736</v>
      </c>
      <c r="CA76" s="101"/>
      <c r="CB76" s="101"/>
      <c r="CC76" s="101"/>
      <c r="CD76" s="101"/>
      <c r="CE76" s="101"/>
      <c r="CF76" s="101"/>
      <c r="CG76" s="101"/>
      <c r="CH76" s="101"/>
      <c r="CI76" s="101"/>
      <c r="CJ76" s="101"/>
      <c r="CK76" s="101"/>
      <c r="CL76" s="101"/>
      <c r="CM76" s="101"/>
      <c r="CN76" s="102"/>
      <c r="CO76" s="4"/>
      <c r="CP76" s="4"/>
      <c r="CQ76" s="4"/>
      <c r="CR76" s="4"/>
      <c r="CS76" s="4"/>
      <c r="CT76" s="4"/>
      <c r="CU76" s="4"/>
      <c r="CV76" s="91">
        <f>データ!CN7</f>
        <v>45797</v>
      </c>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3"/>
      <c r="FY76" s="4"/>
      <c r="FZ76" s="4"/>
      <c r="GA76" s="4"/>
      <c r="GB76" s="4"/>
      <c r="GC76" s="4"/>
      <c r="GD76" s="4"/>
      <c r="GE76" s="4"/>
      <c r="GF76" s="4"/>
      <c r="GG76" s="4"/>
      <c r="GH76" s="4"/>
      <c r="GI76" s="4"/>
      <c r="GJ76" s="4"/>
      <c r="GK76" s="4"/>
      <c r="GL76" s="100">
        <f>データ!$B$11</f>
        <v>41275</v>
      </c>
      <c r="GM76" s="101"/>
      <c r="GN76" s="101"/>
      <c r="GO76" s="101"/>
      <c r="GP76" s="101"/>
      <c r="GQ76" s="101"/>
      <c r="GR76" s="101"/>
      <c r="GS76" s="101"/>
      <c r="GT76" s="101"/>
      <c r="GU76" s="101"/>
      <c r="GV76" s="101"/>
      <c r="GW76" s="101"/>
      <c r="GX76" s="101"/>
      <c r="GY76" s="101"/>
      <c r="GZ76" s="102"/>
      <c r="HA76" s="100">
        <f>データ!$C$11</f>
        <v>41640</v>
      </c>
      <c r="HB76" s="101"/>
      <c r="HC76" s="101"/>
      <c r="HD76" s="101"/>
      <c r="HE76" s="101"/>
      <c r="HF76" s="101"/>
      <c r="HG76" s="101"/>
      <c r="HH76" s="101"/>
      <c r="HI76" s="101"/>
      <c r="HJ76" s="101"/>
      <c r="HK76" s="101"/>
      <c r="HL76" s="101"/>
      <c r="HM76" s="101"/>
      <c r="HN76" s="101"/>
      <c r="HO76" s="102"/>
      <c r="HP76" s="100">
        <f>データ!$D$11</f>
        <v>42005</v>
      </c>
      <c r="HQ76" s="101"/>
      <c r="HR76" s="101"/>
      <c r="HS76" s="101"/>
      <c r="HT76" s="101"/>
      <c r="HU76" s="101"/>
      <c r="HV76" s="101"/>
      <c r="HW76" s="101"/>
      <c r="HX76" s="101"/>
      <c r="HY76" s="101"/>
      <c r="HZ76" s="101"/>
      <c r="IA76" s="101"/>
      <c r="IB76" s="101"/>
      <c r="IC76" s="101"/>
      <c r="ID76" s="102"/>
      <c r="IE76" s="100">
        <f>データ!$E$11</f>
        <v>42370</v>
      </c>
      <c r="IF76" s="101"/>
      <c r="IG76" s="101"/>
      <c r="IH76" s="101"/>
      <c r="II76" s="101"/>
      <c r="IJ76" s="101"/>
      <c r="IK76" s="101"/>
      <c r="IL76" s="101"/>
      <c r="IM76" s="101"/>
      <c r="IN76" s="101"/>
      <c r="IO76" s="101"/>
      <c r="IP76" s="101"/>
      <c r="IQ76" s="101"/>
      <c r="IR76" s="101"/>
      <c r="IS76" s="102"/>
      <c r="IT76" s="100">
        <f>データ!$F$11</f>
        <v>42736</v>
      </c>
      <c r="IU76" s="101"/>
      <c r="IV76" s="101"/>
      <c r="IW76" s="101"/>
      <c r="IX76" s="101"/>
      <c r="IY76" s="101"/>
      <c r="IZ76" s="101"/>
      <c r="JA76" s="101"/>
      <c r="JB76" s="101"/>
      <c r="JC76" s="101"/>
      <c r="JD76" s="101"/>
      <c r="JE76" s="101"/>
      <c r="JF76" s="101"/>
      <c r="JG76" s="101"/>
      <c r="JH76" s="102"/>
      <c r="JL76" s="4"/>
      <c r="JM76" s="4"/>
      <c r="JN76" s="4"/>
      <c r="JO76" s="4"/>
      <c r="JP76" s="4"/>
      <c r="JQ76" s="4"/>
      <c r="JR76" s="4"/>
      <c r="JS76" s="4"/>
      <c r="JT76" s="4"/>
      <c r="JU76" s="4"/>
      <c r="JV76" s="4"/>
      <c r="JW76" s="4"/>
      <c r="JX76" s="4"/>
      <c r="JY76" s="4"/>
      <c r="JZ76" s="4"/>
      <c r="KA76" s="100">
        <f>データ!$B$11</f>
        <v>41275</v>
      </c>
      <c r="KB76" s="101"/>
      <c r="KC76" s="101"/>
      <c r="KD76" s="101"/>
      <c r="KE76" s="101"/>
      <c r="KF76" s="101"/>
      <c r="KG76" s="101"/>
      <c r="KH76" s="101"/>
      <c r="KI76" s="101"/>
      <c r="KJ76" s="101"/>
      <c r="KK76" s="101"/>
      <c r="KL76" s="101"/>
      <c r="KM76" s="101"/>
      <c r="KN76" s="101"/>
      <c r="KO76" s="102"/>
      <c r="KP76" s="100">
        <f>データ!$C$11</f>
        <v>41640</v>
      </c>
      <c r="KQ76" s="101"/>
      <c r="KR76" s="101"/>
      <c r="KS76" s="101"/>
      <c r="KT76" s="101"/>
      <c r="KU76" s="101"/>
      <c r="KV76" s="101"/>
      <c r="KW76" s="101"/>
      <c r="KX76" s="101"/>
      <c r="KY76" s="101"/>
      <c r="KZ76" s="101"/>
      <c r="LA76" s="101"/>
      <c r="LB76" s="101"/>
      <c r="LC76" s="101"/>
      <c r="LD76" s="102"/>
      <c r="LE76" s="100">
        <f>データ!$D$11</f>
        <v>42005</v>
      </c>
      <c r="LF76" s="101"/>
      <c r="LG76" s="101"/>
      <c r="LH76" s="101"/>
      <c r="LI76" s="101"/>
      <c r="LJ76" s="101"/>
      <c r="LK76" s="101"/>
      <c r="LL76" s="101"/>
      <c r="LM76" s="101"/>
      <c r="LN76" s="101"/>
      <c r="LO76" s="101"/>
      <c r="LP76" s="101"/>
      <c r="LQ76" s="101"/>
      <c r="LR76" s="101"/>
      <c r="LS76" s="102"/>
      <c r="LT76" s="100">
        <f>データ!$E$11</f>
        <v>42370</v>
      </c>
      <c r="LU76" s="101"/>
      <c r="LV76" s="101"/>
      <c r="LW76" s="101"/>
      <c r="LX76" s="101"/>
      <c r="LY76" s="101"/>
      <c r="LZ76" s="101"/>
      <c r="MA76" s="101"/>
      <c r="MB76" s="101"/>
      <c r="MC76" s="101"/>
      <c r="MD76" s="101"/>
      <c r="ME76" s="101"/>
      <c r="MF76" s="101"/>
      <c r="MG76" s="101"/>
      <c r="MH76" s="102"/>
      <c r="MI76" s="100">
        <f>データ!$F$11</f>
        <v>42736</v>
      </c>
      <c r="MJ76" s="101"/>
      <c r="MK76" s="101"/>
      <c r="ML76" s="101"/>
      <c r="MM76" s="101"/>
      <c r="MN76" s="101"/>
      <c r="MO76" s="101"/>
      <c r="MP76" s="101"/>
      <c r="MQ76" s="101"/>
      <c r="MR76" s="101"/>
      <c r="MS76" s="101"/>
      <c r="MT76" s="101"/>
      <c r="MU76" s="101"/>
      <c r="MV76" s="101"/>
      <c r="MW76" s="102"/>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4"/>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6"/>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4"/>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6"/>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7"/>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pZHfxlrJ3MZr/4DQ97keNdkbQfYx86fdanb5hfJQifq0D4zHL+dcu/N4WFvEwDOYnqH8R/1JWXWoo6jvjsG+g==" saltValue="By7ZWsOrNfqTgKWmJdIfc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112</v>
      </c>
      <c r="BS5" s="59" t="s">
        <v>110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113</v>
      </c>
      <c r="CS5" s="59" t="s">
        <v>102</v>
      </c>
      <c r="CT5" s="59" t="s">
        <v>103</v>
      </c>
      <c r="CU5" s="59" t="s">
        <v>104</v>
      </c>
      <c r="CV5" s="59" t="s">
        <v>105</v>
      </c>
      <c r="CW5" s="59" t="s">
        <v>106</v>
      </c>
      <c r="CX5" s="59" t="s">
        <v>107</v>
      </c>
      <c r="CY5" s="59" t="s">
        <v>108</v>
      </c>
      <c r="CZ5" s="59" t="s">
        <v>98</v>
      </c>
      <c r="DA5" s="59" t="s">
        <v>112</v>
      </c>
      <c r="DB5" s="59" t="s">
        <v>110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c r="A6" s="49" t="s">
        <v>114</v>
      </c>
      <c r="B6" s="60">
        <f>B8</f>
        <v>2017</v>
      </c>
      <c r="C6" s="60">
        <f t="shared" ref="C6:X6" si="1">C8</f>
        <v>271004</v>
      </c>
      <c r="D6" s="60">
        <f t="shared" si="1"/>
        <v>47</v>
      </c>
      <c r="E6" s="60">
        <f t="shared" si="1"/>
        <v>14</v>
      </c>
      <c r="F6" s="60">
        <f t="shared" si="1"/>
        <v>0</v>
      </c>
      <c r="G6" s="60">
        <f t="shared" si="1"/>
        <v>4</v>
      </c>
      <c r="H6" s="60" t="str">
        <f>SUBSTITUTE(H8,"　","")</f>
        <v>大阪府大阪市</v>
      </c>
      <c r="I6" s="60" t="str">
        <f t="shared" si="1"/>
        <v>十三駐車場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45</v>
      </c>
      <c r="S6" s="62" t="str">
        <f t="shared" si="1"/>
        <v>公共施設</v>
      </c>
      <c r="T6" s="62" t="str">
        <f t="shared" si="1"/>
        <v>有</v>
      </c>
      <c r="U6" s="63">
        <f t="shared" si="1"/>
        <v>2853</v>
      </c>
      <c r="V6" s="63">
        <f t="shared" si="1"/>
        <v>96</v>
      </c>
      <c r="W6" s="63">
        <f t="shared" si="1"/>
        <v>300</v>
      </c>
      <c r="X6" s="62" t="str">
        <f t="shared" si="1"/>
        <v>利用料金制</v>
      </c>
      <c r="Y6" s="64">
        <f>IF(Y8="-",NA(),Y8)</f>
        <v>166</v>
      </c>
      <c r="Z6" s="64">
        <f t="shared" ref="Z6:AH6" si="2">IF(Z8="-",NA(),Z8)</f>
        <v>164</v>
      </c>
      <c r="AA6" s="64">
        <f t="shared" si="2"/>
        <v>144</v>
      </c>
      <c r="AB6" s="64">
        <f t="shared" si="2"/>
        <v>143</v>
      </c>
      <c r="AC6" s="64">
        <f t="shared" si="2"/>
        <v>129.30000000000001</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40</v>
      </c>
      <c r="BG6" s="64">
        <f t="shared" ref="BG6:BO6" si="5">IF(BG8="-",NA(),BG8)</f>
        <v>38.700000000000003</v>
      </c>
      <c r="BH6" s="64">
        <f t="shared" si="5"/>
        <v>31</v>
      </c>
      <c r="BI6" s="64">
        <f t="shared" si="5"/>
        <v>30</v>
      </c>
      <c r="BJ6" s="64">
        <f t="shared" si="5"/>
        <v>22.6</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10352</v>
      </c>
      <c r="BR6" s="65">
        <f t="shared" ref="BR6:BZ6" si="6">IF(BR8="-",NA(),BR8)</f>
        <v>10032</v>
      </c>
      <c r="BS6" s="65">
        <f t="shared" si="6"/>
        <v>7376</v>
      </c>
      <c r="BT6" s="65">
        <f t="shared" si="6"/>
        <v>6825</v>
      </c>
      <c r="BU6" s="65">
        <f t="shared" si="6"/>
        <v>5140</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115</v>
      </c>
      <c r="CM6" s="63" t="str">
        <f t="shared" ref="CM6:CN6" si="7">CM8</f>
        <v>-</v>
      </c>
      <c r="CN6" s="63">
        <f t="shared" si="7"/>
        <v>45797</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99</v>
      </c>
      <c r="DL6" s="64">
        <f t="shared" ref="DL6:DT6" si="9">IF(DL8="-",NA(),DL8)</f>
        <v>91.7</v>
      </c>
      <c r="DM6" s="64">
        <f t="shared" si="9"/>
        <v>88.5</v>
      </c>
      <c r="DN6" s="64">
        <f t="shared" si="9"/>
        <v>81.3</v>
      </c>
      <c r="DO6" s="64">
        <f t="shared" si="9"/>
        <v>78.099999999999994</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c r="A7" s="49" t="s">
        <v>116</v>
      </c>
      <c r="B7" s="60">
        <f t="shared" ref="B7:X7" si="10">B8</f>
        <v>2017</v>
      </c>
      <c r="C7" s="60">
        <f t="shared" si="10"/>
        <v>271004</v>
      </c>
      <c r="D7" s="60">
        <f t="shared" si="10"/>
        <v>47</v>
      </c>
      <c r="E7" s="60">
        <f t="shared" si="10"/>
        <v>14</v>
      </c>
      <c r="F7" s="60">
        <f t="shared" si="10"/>
        <v>0</v>
      </c>
      <c r="G7" s="60">
        <f t="shared" si="10"/>
        <v>4</v>
      </c>
      <c r="H7" s="60" t="str">
        <f t="shared" si="10"/>
        <v>大阪府　大阪市</v>
      </c>
      <c r="I7" s="60" t="str">
        <f t="shared" si="10"/>
        <v>十三駐車場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45</v>
      </c>
      <c r="S7" s="62" t="str">
        <f t="shared" si="10"/>
        <v>公共施設</v>
      </c>
      <c r="T7" s="62" t="str">
        <f t="shared" si="10"/>
        <v>有</v>
      </c>
      <c r="U7" s="63">
        <f t="shared" si="10"/>
        <v>2853</v>
      </c>
      <c r="V7" s="63">
        <f t="shared" si="10"/>
        <v>96</v>
      </c>
      <c r="W7" s="63">
        <f t="shared" si="10"/>
        <v>300</v>
      </c>
      <c r="X7" s="62" t="str">
        <f t="shared" si="10"/>
        <v>利用料金制</v>
      </c>
      <c r="Y7" s="64">
        <f>Y8</f>
        <v>166</v>
      </c>
      <c r="Z7" s="64">
        <f t="shared" ref="Z7:AH7" si="11">Z8</f>
        <v>164</v>
      </c>
      <c r="AA7" s="64">
        <f t="shared" si="11"/>
        <v>144</v>
      </c>
      <c r="AB7" s="64">
        <f t="shared" si="11"/>
        <v>143</v>
      </c>
      <c r="AC7" s="64">
        <f t="shared" si="11"/>
        <v>129.30000000000001</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40</v>
      </c>
      <c r="BG7" s="64">
        <f t="shared" ref="BG7:BO7" si="14">BG8</f>
        <v>38.700000000000003</v>
      </c>
      <c r="BH7" s="64">
        <f t="shared" si="14"/>
        <v>31</v>
      </c>
      <c r="BI7" s="64">
        <f t="shared" si="14"/>
        <v>30</v>
      </c>
      <c r="BJ7" s="64">
        <f t="shared" si="14"/>
        <v>22.6</v>
      </c>
      <c r="BK7" s="64">
        <f t="shared" si="14"/>
        <v>32.1</v>
      </c>
      <c r="BL7" s="64">
        <f t="shared" si="14"/>
        <v>32.299999999999997</v>
      </c>
      <c r="BM7" s="64">
        <f t="shared" si="14"/>
        <v>33.4</v>
      </c>
      <c r="BN7" s="64">
        <f t="shared" si="14"/>
        <v>32.299999999999997</v>
      </c>
      <c r="BO7" s="64">
        <f t="shared" si="14"/>
        <v>22.3</v>
      </c>
      <c r="BP7" s="61"/>
      <c r="BQ7" s="65">
        <f>BQ8</f>
        <v>10352</v>
      </c>
      <c r="BR7" s="65">
        <f t="shared" ref="BR7:BZ7" si="15">BR8</f>
        <v>10032</v>
      </c>
      <c r="BS7" s="65">
        <f t="shared" si="15"/>
        <v>7376</v>
      </c>
      <c r="BT7" s="65">
        <f t="shared" si="15"/>
        <v>6825</v>
      </c>
      <c r="BU7" s="65">
        <f t="shared" si="15"/>
        <v>5140</v>
      </c>
      <c r="BV7" s="65">
        <f t="shared" si="15"/>
        <v>7652</v>
      </c>
      <c r="BW7" s="65">
        <f t="shared" si="15"/>
        <v>7497</v>
      </c>
      <c r="BX7" s="65">
        <f t="shared" si="15"/>
        <v>9663</v>
      </c>
      <c r="BY7" s="65">
        <f t="shared" si="15"/>
        <v>9019</v>
      </c>
      <c r="BZ7" s="65">
        <f t="shared" si="15"/>
        <v>8406</v>
      </c>
      <c r="CA7" s="63"/>
      <c r="CB7" s="64" t="s">
        <v>117</v>
      </c>
      <c r="CC7" s="64" t="s">
        <v>117</v>
      </c>
      <c r="CD7" s="64" t="s">
        <v>117</v>
      </c>
      <c r="CE7" s="64" t="s">
        <v>117</v>
      </c>
      <c r="CF7" s="64" t="s">
        <v>117</v>
      </c>
      <c r="CG7" s="64" t="s">
        <v>117</v>
      </c>
      <c r="CH7" s="64" t="s">
        <v>117</v>
      </c>
      <c r="CI7" s="64" t="s">
        <v>117</v>
      </c>
      <c r="CJ7" s="64" t="s">
        <v>117</v>
      </c>
      <c r="CK7" s="64" t="s">
        <v>115</v>
      </c>
      <c r="CL7" s="61"/>
      <c r="CM7" s="63" t="str">
        <f>CM8</f>
        <v>-</v>
      </c>
      <c r="CN7" s="63">
        <f>CN8</f>
        <v>45797</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99</v>
      </c>
      <c r="DL7" s="64">
        <f t="shared" ref="DL7:DT7" si="17">DL8</f>
        <v>91.7</v>
      </c>
      <c r="DM7" s="64">
        <f t="shared" si="17"/>
        <v>88.5</v>
      </c>
      <c r="DN7" s="64">
        <f t="shared" si="17"/>
        <v>81.3</v>
      </c>
      <c r="DO7" s="64">
        <f t="shared" si="17"/>
        <v>78.099999999999994</v>
      </c>
      <c r="DP7" s="64">
        <f t="shared" si="17"/>
        <v>147.5</v>
      </c>
      <c r="DQ7" s="64">
        <f t="shared" si="17"/>
        <v>149.5</v>
      </c>
      <c r="DR7" s="64">
        <f t="shared" si="17"/>
        <v>154.1</v>
      </c>
      <c r="DS7" s="64">
        <f t="shared" si="17"/>
        <v>151.6</v>
      </c>
      <c r="DT7" s="64">
        <f t="shared" si="17"/>
        <v>151.19999999999999</v>
      </c>
      <c r="DU7" s="61"/>
    </row>
    <row r="8" spans="1:125" s="66" customFormat="1">
      <c r="A8" s="49"/>
      <c r="B8" s="67">
        <v>2017</v>
      </c>
      <c r="C8" s="67">
        <v>271004</v>
      </c>
      <c r="D8" s="67">
        <v>47</v>
      </c>
      <c r="E8" s="67">
        <v>14</v>
      </c>
      <c r="F8" s="67">
        <v>0</v>
      </c>
      <c r="G8" s="67">
        <v>4</v>
      </c>
      <c r="H8" s="67" t="s">
        <v>118</v>
      </c>
      <c r="I8" s="67" t="s">
        <v>119</v>
      </c>
      <c r="J8" s="67" t="s">
        <v>120</v>
      </c>
      <c r="K8" s="67" t="s">
        <v>121</v>
      </c>
      <c r="L8" s="67" t="s">
        <v>122</v>
      </c>
      <c r="M8" s="67" t="s">
        <v>123</v>
      </c>
      <c r="N8" s="67" t="s">
        <v>124</v>
      </c>
      <c r="O8" s="68" t="s">
        <v>125</v>
      </c>
      <c r="P8" s="69" t="s">
        <v>126</v>
      </c>
      <c r="Q8" s="69" t="s">
        <v>127</v>
      </c>
      <c r="R8" s="70">
        <v>45</v>
      </c>
      <c r="S8" s="69" t="s">
        <v>128</v>
      </c>
      <c r="T8" s="69" t="s">
        <v>129</v>
      </c>
      <c r="U8" s="70">
        <v>2853</v>
      </c>
      <c r="V8" s="70">
        <v>96</v>
      </c>
      <c r="W8" s="70">
        <v>300</v>
      </c>
      <c r="X8" s="69" t="s">
        <v>130</v>
      </c>
      <c r="Y8" s="71">
        <v>166</v>
      </c>
      <c r="Z8" s="71">
        <v>164</v>
      </c>
      <c r="AA8" s="71">
        <v>144</v>
      </c>
      <c r="AB8" s="71">
        <v>143</v>
      </c>
      <c r="AC8" s="71">
        <v>129.30000000000001</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40</v>
      </c>
      <c r="BG8" s="71">
        <v>38.700000000000003</v>
      </c>
      <c r="BH8" s="71">
        <v>31</v>
      </c>
      <c r="BI8" s="71">
        <v>30</v>
      </c>
      <c r="BJ8" s="71">
        <v>22.6</v>
      </c>
      <c r="BK8" s="71">
        <v>32.1</v>
      </c>
      <c r="BL8" s="71">
        <v>32.299999999999997</v>
      </c>
      <c r="BM8" s="71">
        <v>33.4</v>
      </c>
      <c r="BN8" s="71">
        <v>32.299999999999997</v>
      </c>
      <c r="BO8" s="71">
        <v>22.3</v>
      </c>
      <c r="BP8" s="68">
        <v>26.4</v>
      </c>
      <c r="BQ8" s="72">
        <v>10352</v>
      </c>
      <c r="BR8" s="72">
        <v>10032</v>
      </c>
      <c r="BS8" s="72">
        <v>7376</v>
      </c>
      <c r="BT8" s="73">
        <v>6825</v>
      </c>
      <c r="BU8" s="73">
        <v>5140</v>
      </c>
      <c r="BV8" s="72">
        <v>7652</v>
      </c>
      <c r="BW8" s="72">
        <v>7497</v>
      </c>
      <c r="BX8" s="72">
        <v>9663</v>
      </c>
      <c r="BY8" s="72">
        <v>9019</v>
      </c>
      <c r="BZ8" s="72">
        <v>8406</v>
      </c>
      <c r="CA8" s="70">
        <v>15069</v>
      </c>
      <c r="CB8" s="71" t="s">
        <v>122</v>
      </c>
      <c r="CC8" s="71" t="s">
        <v>122</v>
      </c>
      <c r="CD8" s="71" t="s">
        <v>122</v>
      </c>
      <c r="CE8" s="71" t="s">
        <v>122</v>
      </c>
      <c r="CF8" s="71" t="s">
        <v>122</v>
      </c>
      <c r="CG8" s="71" t="s">
        <v>122</v>
      </c>
      <c r="CH8" s="71" t="s">
        <v>122</v>
      </c>
      <c r="CI8" s="71" t="s">
        <v>122</v>
      </c>
      <c r="CJ8" s="71" t="s">
        <v>122</v>
      </c>
      <c r="CK8" s="71" t="s">
        <v>122</v>
      </c>
      <c r="CL8" s="68" t="s">
        <v>122</v>
      </c>
      <c r="CM8" s="70" t="s">
        <v>122</v>
      </c>
      <c r="CN8" s="70">
        <v>45797</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56.7</v>
      </c>
      <c r="DF8" s="71">
        <v>45.6</v>
      </c>
      <c r="DG8" s="71">
        <v>85.4</v>
      </c>
      <c r="DH8" s="71">
        <v>69.900000000000006</v>
      </c>
      <c r="DI8" s="71">
        <v>59.6</v>
      </c>
      <c r="DJ8" s="68">
        <v>120.3</v>
      </c>
      <c r="DK8" s="71">
        <v>99</v>
      </c>
      <c r="DL8" s="71">
        <v>91.7</v>
      </c>
      <c r="DM8" s="71">
        <v>88.5</v>
      </c>
      <c r="DN8" s="71">
        <v>81.3</v>
      </c>
      <c r="DO8" s="71">
        <v>78.099999999999994</v>
      </c>
      <c r="DP8" s="71">
        <v>147.5</v>
      </c>
      <c r="DQ8" s="71">
        <v>149.5</v>
      </c>
      <c r="DR8" s="71">
        <v>154.1</v>
      </c>
      <c r="DS8" s="71">
        <v>151.6</v>
      </c>
      <c r="DT8" s="71">
        <v>151.19999999999999</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dcterms:created xsi:type="dcterms:W3CDTF">2018-12-07T10:32:37Z</dcterms:created>
  <dcterms:modified xsi:type="dcterms:W3CDTF">2019-01-22T11:42:18Z</dcterms:modified>
  <cp:category/>
</cp:coreProperties>
</file>