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fyMhK0XuX5yWcF39eeP67ayF4jDN+qKwkVT8k0g6fyyGWnll0Xy3xtQQL95zzRWROAM+lL0SijgImJubBa5xQ==" workbookSaltValue="S6eeAOyiNiP4rXnyDZnJf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T76" i="4"/>
  <c r="GQ51" i="4"/>
  <c r="LH30" i="4"/>
  <c r="BZ30" i="4"/>
  <c r="IE76" i="4"/>
  <c r="BZ51" i="4"/>
  <c r="GQ30" i="4"/>
  <c r="BG30" i="4"/>
  <c r="KO30" i="4"/>
  <c r="FX30" i="4"/>
  <c r="AV76" i="4"/>
  <c r="KO51" i="4"/>
  <c r="LE76" i="4"/>
  <c r="FX51" i="4"/>
  <c r="HP76" i="4"/>
  <c r="BG51" i="4"/>
  <c r="JV30" i="4"/>
  <c r="HA76" i="4"/>
  <c r="AN51" i="4"/>
  <c r="FE30" i="4"/>
  <c r="JV51" i="4"/>
  <c r="FE51" i="4"/>
  <c r="AN30" i="4"/>
  <c r="KP76" i="4"/>
  <c r="AG76" i="4"/>
  <c r="KA76" i="4"/>
  <c r="EL51" i="4"/>
  <c r="JC30" i="4"/>
  <c r="U30" i="4"/>
  <c r="GL76" i="4"/>
  <c r="U51" i="4"/>
  <c r="EL30" i="4"/>
  <c r="R76" i="4"/>
  <c r="JC51" i="4"/>
</calcChain>
</file>

<file path=xl/sharedStrings.xml><?xml version="1.0" encoding="utf-8"?>
<sst xmlns="http://schemas.openxmlformats.org/spreadsheetml/2006/main" count="288" uniqueCount="146">
  <si>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</si>
  <si>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</si>
  <si>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</si>
  <si>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</si>
  <si>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</si>
  <si>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</si>
  <si>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</si>
  <si>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</si>
  <si>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</si>
  <si>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</si>
  <si>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</si>
  <si>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</si>
  <si>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</si>
  <si>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</si>
  <si>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</si>
  <si>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</si>
  <si>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</si>
  <si>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</si>
  <si>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</si>
  <si>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</si>
  <si>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</si>
  <si>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</si>
  <si>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</si>
  <si>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</si>
  <si>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</si>
  <si>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</si>
  <si>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</si>
  <si>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</si>
  <si>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</si>
  <si>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</si>
  <si>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</si>
  <si>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</si>
  <si>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</si>
  <si>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</si>
  <si>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</si>
  <si>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</si>
  <si>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</si>
  <si>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</si>
  <si>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</si>
  <si>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</si>
  <si>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</si>
  <si>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</si>
  <si>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</si>
  <si>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</si>
  <si>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</si>
  <si>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</si>
  <si>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</si>
  <si>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</si>
  <si>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</si>
  <si>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</si>
  <si>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</si>
  <si>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</si>
  <si>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</si>
  <si>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</si>
  <si>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</si>
  <si>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</si>
  <si>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</si>
  <si>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</si>
  <si>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</si>
  <si>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</si>
  <si>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</si>
  <si>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</si>
  <si>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</si>
  <si>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</si>
  <si>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</si>
  <si>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</si>
  <si>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</si>
  <si>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</si>
  <si>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</si>
  <si>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</si>
  <si>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</si>
  <si>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</si>
  <si>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</si>
  <si>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</si>
  <si>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</si>
  <si>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</si>
  <si>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</si>
  <si>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</si>
  <si>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</si>
  <si>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</si>
  <si>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</si>
  <si>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</si>
  <si>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</si>
  <si>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</si>
  <si>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</si>
  <si>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</si>
  <si>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</si>
  <si>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</si>
  <si>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</si>
  <si>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</si>
  <si>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</si>
  <si>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</si>
  <si>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</si>
  <si>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</si>
  <si>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</si>
  <si>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</si>
  <si>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</si>
  <si>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</si>
  <si>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</si>
  <si>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</si>
  <si>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</si>
  <si>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</si>
  <si>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</si>
  <si>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</si>
  <si>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</si>
  <si>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</si>
  <si>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</si>
  <si>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</si>
  <si>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当該値(N-3)</t>
    <phoneticPr fontId="6"/>
  </si>
  <si>
    <t>当該値(N-2)</t>
    <phoneticPr fontId="6"/>
  </si>
  <si>
    <t>当該値(N-1)</t>
    <phoneticPr fontId="6"/>
  </si>
  <si>
    <t>当該値(N)</t>
    <phoneticPr fontId="6"/>
  </si>
  <si>
    <t>当該値(N-3)</t>
    <phoneticPr fontId="6"/>
  </si>
  <si>
    <t>当該値(N-1)</t>
    <phoneticPr fontId="6"/>
  </si>
  <si>
    <t>当該値(N-4)</t>
    <phoneticPr fontId="6"/>
  </si>
  <si>
    <t>当該値(N)</t>
    <phoneticPr fontId="6"/>
  </si>
  <si>
    <t>当該値(N-2)</t>
    <phoneticPr fontId="6"/>
  </si>
  <si>
    <t>当該値(N-1)</t>
    <phoneticPr fontId="6"/>
  </si>
  <si>
    <t>グラフ参照用</t>
    <rPh sb="3" eb="6">
      <t>サンショウヨウ</t>
    </rPh>
    <phoneticPr fontId="6"/>
  </si>
  <si>
    <t xml:space="preserve"> </t>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</si>
  <si>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</si>
  <si>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</si>
  <si>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</si>
  <si>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</si>
  <si>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</si>
  <si>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新大阪駅南駐車場</t>
  </si>
  <si>
    <t>法非適用</t>
  </si>
  <si>
    <t>駐車場整備事業</t>
  </si>
  <si>
    <t>-</t>
  </si>
  <si>
    <t>Ａ３Ｂ１</t>
  </si>
  <si>
    <t>非設置</t>
  </si>
  <si>
    <t>該当数値なし</t>
  </si>
  <si>
    <t>都市計画駐車場</t>
  </si>
  <si>
    <t>広場式</t>
  </si>
  <si>
    <t>駅</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</si>
  <si>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</si>
  <si>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</si>
  <si>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</si>
  <si>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</si>
  <si>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</si>
  <si>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</si>
  <si>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</si>
  <si>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・⑪稼動率は、収容台数に対する一日当たり平均駐車台数の割合をいいます。
　類似施設と比較し、低い水準となっておりますが、新大阪駅南駐車場の利用目的の大半が新幹線利用のため、長時間利用車両が多いことが要因です。</t>
    <rPh sb="60" eb="63">
      <t>シンオオサカ</t>
    </rPh>
    <rPh sb="63" eb="65">
      <t>エキミナミ</t>
    </rPh>
    <rPh sb="65" eb="68">
      <t>チュウシャジョウ</t>
    </rPh>
    <rPh sb="69" eb="71">
      <t>リヨウ</t>
    </rPh>
    <rPh sb="71" eb="73">
      <t>モクテキ</t>
    </rPh>
    <rPh sb="74" eb="76">
      <t>タイハン</t>
    </rPh>
    <rPh sb="77" eb="80">
      <t>シンカンセン</t>
    </rPh>
    <rPh sb="80" eb="82">
      <t>リヨウ</t>
    </rPh>
    <phoneticPr fontId="16"/>
  </si>
  <si>
    <t>・各種利用促進策を実施し、収益増に向けた効率的な駐車場運営を行っています。
・新大阪駅南駐車場については収益状況が好調ですが、上記のとおり長時間利用車両が多いため、稼働率については、類似施設と比較し、低い水準となっています。適切な料金体系について検討を行い、短時間利用の増加を図ってまいります。
・新大阪駅南駐車場は、大阪市駐車基本計画を基に市内の路上駐車違反防止のため本市が管理運営を行っており、今後も同目的達成のため、本市が管理を継続していく方針です。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0">
      <t>シン</t>
    </rPh>
    <rPh sb="40" eb="44">
      <t>オオサカエキミナミ</t>
    </rPh>
    <rPh sb="44" eb="47">
      <t>チュウシャジョウ</t>
    </rPh>
    <rPh sb="52" eb="54">
      <t>シュウエキ</t>
    </rPh>
    <rPh sb="54" eb="56">
      <t>ジョウキョウ</t>
    </rPh>
    <rPh sb="57" eb="59">
      <t>コウチョウ</t>
    </rPh>
    <rPh sb="63" eb="65">
      <t>ジョウキ</t>
    </rPh>
    <rPh sb="69" eb="72">
      <t>チョウジカン</t>
    </rPh>
    <rPh sb="77" eb="78">
      <t>オオ</t>
    </rPh>
    <rPh sb="82" eb="84">
      <t>カドウ</t>
    </rPh>
    <rPh sb="84" eb="85">
      <t>リツ</t>
    </rPh>
    <rPh sb="91" eb="93">
      <t>ルイジ</t>
    </rPh>
    <rPh sb="93" eb="95">
      <t>シセツ</t>
    </rPh>
    <rPh sb="96" eb="98">
      <t>ヒカク</t>
    </rPh>
    <rPh sb="100" eb="101">
      <t>ヒク</t>
    </rPh>
    <rPh sb="102" eb="104">
      <t>スイジュン</t>
    </rPh>
    <rPh sb="112" eb="114">
      <t>テキセツ</t>
    </rPh>
    <rPh sb="115" eb="117">
      <t>リョウキン</t>
    </rPh>
    <rPh sb="117" eb="119">
      <t>タイケイ</t>
    </rPh>
    <rPh sb="123" eb="125">
      <t>ケントウ</t>
    </rPh>
    <rPh sb="126" eb="127">
      <t>オコナ</t>
    </rPh>
    <rPh sb="129" eb="132">
      <t>タンジカン</t>
    </rPh>
    <rPh sb="132" eb="134">
      <t>リヨウ</t>
    </rPh>
    <rPh sb="135" eb="137">
      <t>ゾウカ</t>
    </rPh>
    <rPh sb="138" eb="139">
      <t>ハカ</t>
    </rPh>
    <rPh sb="149" eb="152">
      <t>シンオオサカ</t>
    </rPh>
    <rPh sb="152" eb="154">
      <t>エキミナミ</t>
    </rPh>
    <phoneticPr fontId="16"/>
  </si>
  <si>
    <t xml:space="preserve">・①収益的収支比率は、黒字であれば100％以上となる指標です。類似団体と比べて高い水準で推移しております。
・②③他会計補助金は発生しておりません。
・④売上高GOP比率は、施設の営業に関する収益性を表す指標です。類似施設と比べて非常に高い数値を維持しており、今後も維持管理コストの低減及び利用促進を図り、当該水準の維持をはかってまいります。
・⑤EBITDAとは、営業収益と同様、その経年の推移を見て企業の収益が継続して成長しているかどうかを判断するための指標です。類似施設と比べて非常に高い数値を維持しております。
</t>
    <phoneticPr fontId="6"/>
  </si>
  <si>
    <t>・⑦新大阪駅南駐車場の敷地は道路区域内にあり、当該駐車場は道路占用許可を受け、運営を行っております。そのため、敷地の地価については、計上しておりません。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駐車場は地上平面の駐車場であり、維持管理コストに大きな費用を要せず、収益が当該コストを上回っている状況です。（設備投資見込額はH30.7.23現在のものです）
・⑩企業債の残高はありません。</t>
    <rPh sb="2" eb="5">
      <t>シンオオサカ</t>
    </rPh>
    <rPh sb="5" eb="7">
      <t>エキミナミ</t>
    </rPh>
    <rPh sb="114" eb="117">
      <t>シンオオサカ</t>
    </rPh>
    <rPh sb="117" eb="119">
      <t>エキミナミ</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</si>
</sst>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 numFmtId="183" formatCode="&quot;¥&quot;#,##0;[Red]&quot;¥&quot;\-#,##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83"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847</c:v>
                </c:pt>
                <c:pt idx="1">
                  <c:v>562</c:v>
                </c:pt>
                <c:pt idx="2">
                  <c:v>497</c:v>
                </c:pt>
                <c:pt idx="3">
                  <c:v>637</c:v>
                </c:pt>
                <c:pt idx="4">
                  <c:v>528.29999999999995</c:v>
                </c:pt>
              </c:numCache>
            </c:numRef>
          </c:val>
          <c:extLst xmlns:c16r2="http://schemas.microsoft.com/office/drawing/2015/06/chart">
            <c:ext xmlns:c16="http://schemas.microsoft.com/office/drawing/2014/chart" uri="{C3380CC4-5D6E-409C-BE32-E72D297353CC}">
              <c16:uniqueId val="{00000000-D1FF-4B37-970E-BCF73ECA0BE0}"/>
            </c:ext>
          </c:extLst>
        </c:ser>
        <c:dLbls>
          <c:showLegendKey val="0"/>
          <c:showVal val="0"/>
          <c:showCatName val="0"/>
          <c:showSerName val="0"/>
          <c:showPercent val="0"/>
          <c:showBubbleSize val="0"/>
        </c:dLbls>
        <c:gapWidth val="150"/>
        <c:axId val="187676384"/>
        <c:axId val="18767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D1FF-4B37-970E-BCF73ECA0BE0}"/>
            </c:ext>
          </c:extLst>
        </c:ser>
        <c:dLbls>
          <c:showLegendKey val="0"/>
          <c:showVal val="0"/>
          <c:showCatName val="0"/>
          <c:showSerName val="0"/>
          <c:showPercent val="0"/>
          <c:showBubbleSize val="0"/>
        </c:dLbls>
        <c:marker val="1"/>
        <c:smooth val="0"/>
        <c:axId val="187676384"/>
        <c:axId val="187679912"/>
      </c:lineChart>
      <c:dateAx>
        <c:axId val="187676384"/>
        <c:scaling>
          <c:orientation val="minMax"/>
        </c:scaling>
        <c:delete val="1"/>
        <c:axPos val="b"/>
        <c:numFmt formatCode="ge" sourceLinked="1"/>
        <c:majorTickMark val="none"/>
        <c:minorTickMark val="none"/>
        <c:tickLblPos val="none"/>
        <c:crossAx val="187679912"/>
        <c:crosses val="autoZero"/>
        <c:auto val="1"/>
        <c:lblOffset val="100"/>
        <c:baseTimeUnit val="years"/>
      </c:dateAx>
      <c:valAx>
        <c:axId val="18767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6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D2-48B0-A224-93AEE8904F9E}"/>
            </c:ext>
          </c:extLst>
        </c:ser>
        <c:dLbls>
          <c:showLegendKey val="0"/>
          <c:showVal val="0"/>
          <c:showCatName val="0"/>
          <c:showSerName val="0"/>
          <c:showPercent val="0"/>
          <c:showBubbleSize val="0"/>
        </c:dLbls>
        <c:gapWidth val="150"/>
        <c:axId val="187674816"/>
        <c:axId val="18767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C4D2-48B0-A224-93AEE8904F9E}"/>
            </c:ext>
          </c:extLst>
        </c:ser>
        <c:dLbls>
          <c:showLegendKey val="0"/>
          <c:showVal val="0"/>
          <c:showCatName val="0"/>
          <c:showSerName val="0"/>
          <c:showPercent val="0"/>
          <c:showBubbleSize val="0"/>
        </c:dLbls>
        <c:marker val="1"/>
        <c:smooth val="0"/>
        <c:axId val="187674816"/>
        <c:axId val="187676776"/>
      </c:lineChart>
      <c:dateAx>
        <c:axId val="187674816"/>
        <c:scaling>
          <c:orientation val="minMax"/>
        </c:scaling>
        <c:delete val="1"/>
        <c:axPos val="b"/>
        <c:numFmt formatCode="ge" sourceLinked="1"/>
        <c:majorTickMark val="none"/>
        <c:minorTickMark val="none"/>
        <c:tickLblPos val="none"/>
        <c:crossAx val="187676776"/>
        <c:crosses val="autoZero"/>
        <c:auto val="1"/>
        <c:lblOffset val="100"/>
        <c:baseTimeUnit val="years"/>
      </c:dateAx>
      <c:valAx>
        <c:axId val="18767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67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7C3-4E5E-9292-17F642F191A9}"/>
            </c:ext>
          </c:extLst>
        </c:ser>
        <c:dLbls>
          <c:showLegendKey val="0"/>
          <c:showVal val="0"/>
          <c:showCatName val="0"/>
          <c:showSerName val="0"/>
          <c:showPercent val="0"/>
          <c:showBubbleSize val="0"/>
        </c:dLbls>
        <c:gapWidth val="150"/>
        <c:axId val="187675992"/>
        <c:axId val="18767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7C3-4E5E-9292-17F642F191A9}"/>
            </c:ext>
          </c:extLst>
        </c:ser>
        <c:dLbls>
          <c:showLegendKey val="0"/>
          <c:showVal val="0"/>
          <c:showCatName val="0"/>
          <c:showSerName val="0"/>
          <c:showPercent val="0"/>
          <c:showBubbleSize val="0"/>
        </c:dLbls>
        <c:marker val="1"/>
        <c:smooth val="0"/>
        <c:axId val="187675992"/>
        <c:axId val="187677168"/>
      </c:lineChart>
      <c:dateAx>
        <c:axId val="187675992"/>
        <c:scaling>
          <c:orientation val="minMax"/>
        </c:scaling>
        <c:delete val="1"/>
        <c:axPos val="b"/>
        <c:numFmt formatCode="ge" sourceLinked="1"/>
        <c:majorTickMark val="none"/>
        <c:minorTickMark val="none"/>
        <c:tickLblPos val="none"/>
        <c:crossAx val="187677168"/>
        <c:crosses val="autoZero"/>
        <c:auto val="1"/>
        <c:lblOffset val="100"/>
        <c:baseTimeUnit val="years"/>
      </c:dateAx>
      <c:valAx>
        <c:axId val="18767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67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479-4657-989E-7CA1C3BA4036}"/>
            </c:ext>
          </c:extLst>
        </c:ser>
        <c:dLbls>
          <c:showLegendKey val="0"/>
          <c:showVal val="0"/>
          <c:showCatName val="0"/>
          <c:showSerName val="0"/>
          <c:showPercent val="0"/>
          <c:showBubbleSize val="0"/>
        </c:dLbls>
        <c:gapWidth val="150"/>
        <c:axId val="478606024"/>
        <c:axId val="47860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479-4657-989E-7CA1C3BA4036}"/>
            </c:ext>
          </c:extLst>
        </c:ser>
        <c:dLbls>
          <c:showLegendKey val="0"/>
          <c:showVal val="0"/>
          <c:showCatName val="0"/>
          <c:showSerName val="0"/>
          <c:showPercent val="0"/>
          <c:showBubbleSize val="0"/>
        </c:dLbls>
        <c:marker val="1"/>
        <c:smooth val="0"/>
        <c:axId val="478606024"/>
        <c:axId val="478604456"/>
      </c:lineChart>
      <c:dateAx>
        <c:axId val="478606024"/>
        <c:scaling>
          <c:orientation val="minMax"/>
        </c:scaling>
        <c:delete val="1"/>
        <c:axPos val="b"/>
        <c:numFmt formatCode="ge" sourceLinked="1"/>
        <c:majorTickMark val="none"/>
        <c:minorTickMark val="none"/>
        <c:tickLblPos val="none"/>
        <c:crossAx val="478604456"/>
        <c:crosses val="autoZero"/>
        <c:auto val="1"/>
        <c:lblOffset val="100"/>
        <c:baseTimeUnit val="years"/>
      </c:dateAx>
      <c:valAx>
        <c:axId val="47860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60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E8-43F0-A719-12863260BFEA}"/>
            </c:ext>
          </c:extLst>
        </c:ser>
        <c:dLbls>
          <c:showLegendKey val="0"/>
          <c:showVal val="0"/>
          <c:showCatName val="0"/>
          <c:showSerName val="0"/>
          <c:showPercent val="0"/>
          <c:showBubbleSize val="0"/>
        </c:dLbls>
        <c:gapWidth val="150"/>
        <c:axId val="478600928"/>
        <c:axId val="4786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99E8-43F0-A719-12863260BFEA}"/>
            </c:ext>
          </c:extLst>
        </c:ser>
        <c:dLbls>
          <c:showLegendKey val="0"/>
          <c:showVal val="0"/>
          <c:showCatName val="0"/>
          <c:showSerName val="0"/>
          <c:showPercent val="0"/>
          <c:showBubbleSize val="0"/>
        </c:dLbls>
        <c:marker val="1"/>
        <c:smooth val="0"/>
        <c:axId val="478600928"/>
        <c:axId val="478602496"/>
      </c:lineChart>
      <c:dateAx>
        <c:axId val="478600928"/>
        <c:scaling>
          <c:orientation val="minMax"/>
        </c:scaling>
        <c:delete val="1"/>
        <c:axPos val="b"/>
        <c:numFmt formatCode="ge" sourceLinked="1"/>
        <c:majorTickMark val="none"/>
        <c:minorTickMark val="none"/>
        <c:tickLblPos val="none"/>
        <c:crossAx val="478602496"/>
        <c:crosses val="autoZero"/>
        <c:auto val="1"/>
        <c:lblOffset val="100"/>
        <c:baseTimeUnit val="years"/>
      </c:dateAx>
      <c:valAx>
        <c:axId val="47860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60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4E-43AC-B0F5-BDB8887F920E}"/>
            </c:ext>
          </c:extLst>
        </c:ser>
        <c:dLbls>
          <c:showLegendKey val="0"/>
          <c:showVal val="0"/>
          <c:showCatName val="0"/>
          <c:showSerName val="0"/>
          <c:showPercent val="0"/>
          <c:showBubbleSize val="0"/>
        </c:dLbls>
        <c:gapWidth val="150"/>
        <c:axId val="478604848"/>
        <c:axId val="47860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6D4E-43AC-B0F5-BDB8887F920E}"/>
            </c:ext>
          </c:extLst>
        </c:ser>
        <c:dLbls>
          <c:showLegendKey val="0"/>
          <c:showVal val="0"/>
          <c:showCatName val="0"/>
          <c:showSerName val="0"/>
          <c:showPercent val="0"/>
          <c:showBubbleSize val="0"/>
        </c:dLbls>
        <c:marker val="1"/>
        <c:smooth val="0"/>
        <c:axId val="478604848"/>
        <c:axId val="478605240"/>
      </c:lineChart>
      <c:dateAx>
        <c:axId val="478604848"/>
        <c:scaling>
          <c:orientation val="minMax"/>
        </c:scaling>
        <c:delete val="1"/>
        <c:axPos val="b"/>
        <c:numFmt formatCode="ge" sourceLinked="1"/>
        <c:majorTickMark val="none"/>
        <c:minorTickMark val="none"/>
        <c:tickLblPos val="none"/>
        <c:crossAx val="478605240"/>
        <c:crosses val="autoZero"/>
        <c:auto val="1"/>
        <c:lblOffset val="100"/>
        <c:baseTimeUnit val="years"/>
      </c:dateAx>
      <c:valAx>
        <c:axId val="478605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60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97.2</c:v>
                </c:pt>
                <c:pt idx="1">
                  <c:v>83.2</c:v>
                </c:pt>
                <c:pt idx="2">
                  <c:v>93.6</c:v>
                </c:pt>
                <c:pt idx="3">
                  <c:v>98</c:v>
                </c:pt>
                <c:pt idx="4">
                  <c:v>103.6</c:v>
                </c:pt>
              </c:numCache>
            </c:numRef>
          </c:val>
          <c:extLst xmlns:c16r2="http://schemas.microsoft.com/office/drawing/2015/06/chart">
            <c:ext xmlns:c16="http://schemas.microsoft.com/office/drawing/2014/chart" uri="{C3380CC4-5D6E-409C-BE32-E72D297353CC}">
              <c16:uniqueId val="{00000000-6BB2-433C-9DDF-40DE0911871F}"/>
            </c:ext>
          </c:extLst>
        </c:ser>
        <c:dLbls>
          <c:showLegendKey val="0"/>
          <c:showVal val="0"/>
          <c:showCatName val="0"/>
          <c:showSerName val="0"/>
          <c:showPercent val="0"/>
          <c:showBubbleSize val="0"/>
        </c:dLbls>
        <c:gapWidth val="150"/>
        <c:axId val="478600536"/>
        <c:axId val="4781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6BB2-433C-9DDF-40DE0911871F}"/>
            </c:ext>
          </c:extLst>
        </c:ser>
        <c:dLbls>
          <c:showLegendKey val="0"/>
          <c:showVal val="0"/>
          <c:showCatName val="0"/>
          <c:showSerName val="0"/>
          <c:showPercent val="0"/>
          <c:showBubbleSize val="0"/>
        </c:dLbls>
        <c:marker val="1"/>
        <c:smooth val="0"/>
        <c:axId val="478600536"/>
        <c:axId val="478178848"/>
      </c:lineChart>
      <c:dateAx>
        <c:axId val="478600536"/>
        <c:scaling>
          <c:orientation val="minMax"/>
        </c:scaling>
        <c:delete val="1"/>
        <c:axPos val="b"/>
        <c:numFmt formatCode="ge" sourceLinked="1"/>
        <c:majorTickMark val="none"/>
        <c:minorTickMark val="none"/>
        <c:tickLblPos val="none"/>
        <c:crossAx val="478178848"/>
        <c:crosses val="autoZero"/>
        <c:auto val="1"/>
        <c:lblOffset val="100"/>
        <c:baseTimeUnit val="years"/>
      </c:dateAx>
      <c:valAx>
        <c:axId val="47817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60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88</c:v>
                </c:pt>
                <c:pt idx="1">
                  <c:v>82</c:v>
                </c:pt>
                <c:pt idx="2">
                  <c:v>80</c:v>
                </c:pt>
                <c:pt idx="3">
                  <c:v>84</c:v>
                </c:pt>
                <c:pt idx="4">
                  <c:v>81.099999999999994</c:v>
                </c:pt>
              </c:numCache>
            </c:numRef>
          </c:val>
          <c:extLst xmlns:c16r2="http://schemas.microsoft.com/office/drawing/2015/06/chart">
            <c:ext xmlns:c16="http://schemas.microsoft.com/office/drawing/2014/chart" uri="{C3380CC4-5D6E-409C-BE32-E72D297353CC}">
              <c16:uniqueId val="{00000000-573A-47FB-9AC5-142248FB2BC3}"/>
            </c:ext>
          </c:extLst>
        </c:ser>
        <c:dLbls>
          <c:showLegendKey val="0"/>
          <c:showVal val="0"/>
          <c:showCatName val="0"/>
          <c:showSerName val="0"/>
          <c:showPercent val="0"/>
          <c:showBubbleSize val="0"/>
        </c:dLbls>
        <c:gapWidth val="150"/>
        <c:axId val="478177280"/>
        <c:axId val="4781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573A-47FB-9AC5-142248FB2BC3}"/>
            </c:ext>
          </c:extLst>
        </c:ser>
        <c:dLbls>
          <c:showLegendKey val="0"/>
          <c:showVal val="0"/>
          <c:showCatName val="0"/>
          <c:showSerName val="0"/>
          <c:showPercent val="0"/>
          <c:showBubbleSize val="0"/>
        </c:dLbls>
        <c:marker val="1"/>
        <c:smooth val="0"/>
        <c:axId val="478177280"/>
        <c:axId val="478175712"/>
      </c:lineChart>
      <c:dateAx>
        <c:axId val="478177280"/>
        <c:scaling>
          <c:orientation val="minMax"/>
        </c:scaling>
        <c:delete val="1"/>
        <c:axPos val="b"/>
        <c:numFmt formatCode="ge" sourceLinked="1"/>
        <c:majorTickMark val="none"/>
        <c:minorTickMark val="none"/>
        <c:tickLblPos val="none"/>
        <c:crossAx val="478175712"/>
        <c:crosses val="autoZero"/>
        <c:auto val="1"/>
        <c:lblOffset val="100"/>
        <c:baseTimeUnit val="years"/>
      </c:dateAx>
      <c:valAx>
        <c:axId val="4781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17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146441</c:v>
                </c:pt>
                <c:pt idx="1">
                  <c:v>114035</c:v>
                </c:pt>
                <c:pt idx="2">
                  <c:v>109148</c:v>
                </c:pt>
                <c:pt idx="3">
                  <c:v>113413</c:v>
                </c:pt>
                <c:pt idx="4">
                  <c:v>123793</c:v>
                </c:pt>
              </c:numCache>
            </c:numRef>
          </c:val>
          <c:extLst xmlns:c16r2="http://schemas.microsoft.com/office/drawing/2015/06/chart">
            <c:ext xmlns:c16="http://schemas.microsoft.com/office/drawing/2014/chart" uri="{C3380CC4-5D6E-409C-BE32-E72D297353CC}">
              <c16:uniqueId val="{00000000-66EF-41B9-982F-2067F213F4A1}"/>
            </c:ext>
          </c:extLst>
        </c:ser>
        <c:dLbls>
          <c:showLegendKey val="0"/>
          <c:showVal val="0"/>
          <c:showCatName val="0"/>
          <c:showSerName val="0"/>
          <c:showPercent val="0"/>
          <c:showBubbleSize val="0"/>
        </c:dLbls>
        <c:gapWidth val="150"/>
        <c:axId val="478176104"/>
        <c:axId val="47817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66EF-41B9-982F-2067F213F4A1}"/>
            </c:ext>
          </c:extLst>
        </c:ser>
        <c:dLbls>
          <c:showLegendKey val="0"/>
          <c:showVal val="0"/>
          <c:showCatName val="0"/>
          <c:showSerName val="0"/>
          <c:showPercent val="0"/>
          <c:showBubbleSize val="0"/>
        </c:dLbls>
        <c:marker val="1"/>
        <c:smooth val="0"/>
        <c:axId val="478176104"/>
        <c:axId val="478177672"/>
      </c:lineChart>
      <c:dateAx>
        <c:axId val="478176104"/>
        <c:scaling>
          <c:orientation val="minMax"/>
        </c:scaling>
        <c:delete val="1"/>
        <c:axPos val="b"/>
        <c:numFmt formatCode="ge" sourceLinked="1"/>
        <c:majorTickMark val="none"/>
        <c:minorTickMark val="none"/>
        <c:tickLblPos val="none"/>
        <c:crossAx val="478177672"/>
        <c:crosses val="autoZero"/>
        <c:auto val="1"/>
        <c:lblOffset val="100"/>
        <c:baseTimeUnit val="years"/>
      </c:dateAx>
      <c:valAx>
        <c:axId val="478177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17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7"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大阪府大阪市　新大阪駅南駐車場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9192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144</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c r="A31" s="2"/>
      <c r="B31" s="22"/>
      <c r="C31" s="4"/>
      <c r="D31" s="4"/>
      <c r="E31" s="4"/>
      <c r="F31" s="4"/>
      <c r="I31" s="28"/>
      <c r="J31" s="105" t="s">
        <v>27</v>
      </c>
      <c r="K31" s="106"/>
      <c r="L31" s="106"/>
      <c r="M31" s="106"/>
      <c r="N31" s="106"/>
      <c r="O31" s="106"/>
      <c r="P31" s="106"/>
      <c r="Q31" s="106"/>
      <c r="R31" s="106"/>
      <c r="S31" s="106"/>
      <c r="T31" s="107"/>
      <c r="U31" s="104">
        <f>データ!Y7</f>
        <v>847</v>
      </c>
      <c r="V31" s="104"/>
      <c r="W31" s="104"/>
      <c r="X31" s="104"/>
      <c r="Y31" s="104"/>
      <c r="Z31" s="104"/>
      <c r="AA31" s="104"/>
      <c r="AB31" s="104"/>
      <c r="AC31" s="104"/>
      <c r="AD31" s="104"/>
      <c r="AE31" s="104"/>
      <c r="AF31" s="104"/>
      <c r="AG31" s="104"/>
      <c r="AH31" s="104"/>
      <c r="AI31" s="104"/>
      <c r="AJ31" s="104"/>
      <c r="AK31" s="104"/>
      <c r="AL31" s="104"/>
      <c r="AM31" s="104"/>
      <c r="AN31" s="104">
        <f>データ!Z7</f>
        <v>562</v>
      </c>
      <c r="AO31" s="104"/>
      <c r="AP31" s="104"/>
      <c r="AQ31" s="104"/>
      <c r="AR31" s="104"/>
      <c r="AS31" s="104"/>
      <c r="AT31" s="104"/>
      <c r="AU31" s="104"/>
      <c r="AV31" s="104"/>
      <c r="AW31" s="104"/>
      <c r="AX31" s="104"/>
      <c r="AY31" s="104"/>
      <c r="AZ31" s="104"/>
      <c r="BA31" s="104"/>
      <c r="BB31" s="104"/>
      <c r="BC31" s="104"/>
      <c r="BD31" s="104"/>
      <c r="BE31" s="104"/>
      <c r="BF31" s="104"/>
      <c r="BG31" s="104">
        <f>データ!AA7</f>
        <v>497</v>
      </c>
      <c r="BH31" s="104"/>
      <c r="BI31" s="104"/>
      <c r="BJ31" s="104"/>
      <c r="BK31" s="104"/>
      <c r="BL31" s="104"/>
      <c r="BM31" s="104"/>
      <c r="BN31" s="104"/>
      <c r="BO31" s="104"/>
      <c r="BP31" s="104"/>
      <c r="BQ31" s="104"/>
      <c r="BR31" s="104"/>
      <c r="BS31" s="104"/>
      <c r="BT31" s="104"/>
      <c r="BU31" s="104"/>
      <c r="BV31" s="104"/>
      <c r="BW31" s="104"/>
      <c r="BX31" s="104"/>
      <c r="BY31" s="104"/>
      <c r="BZ31" s="104">
        <f>データ!AB7</f>
        <v>637</v>
      </c>
      <c r="CA31" s="104"/>
      <c r="CB31" s="104"/>
      <c r="CC31" s="104"/>
      <c r="CD31" s="104"/>
      <c r="CE31" s="104"/>
      <c r="CF31" s="104"/>
      <c r="CG31" s="104"/>
      <c r="CH31" s="104"/>
      <c r="CI31" s="104"/>
      <c r="CJ31" s="104"/>
      <c r="CK31" s="104"/>
      <c r="CL31" s="104"/>
      <c r="CM31" s="104"/>
      <c r="CN31" s="104"/>
      <c r="CO31" s="104"/>
      <c r="CP31" s="104"/>
      <c r="CQ31" s="104"/>
      <c r="CR31" s="104"/>
      <c r="CS31" s="104">
        <f>データ!AC7</f>
        <v>528.29999999999995</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97.2</v>
      </c>
      <c r="JD31" s="81"/>
      <c r="JE31" s="81"/>
      <c r="JF31" s="81"/>
      <c r="JG31" s="81"/>
      <c r="JH31" s="81"/>
      <c r="JI31" s="81"/>
      <c r="JJ31" s="81"/>
      <c r="JK31" s="81"/>
      <c r="JL31" s="81"/>
      <c r="JM31" s="81"/>
      <c r="JN31" s="81"/>
      <c r="JO31" s="81"/>
      <c r="JP31" s="81"/>
      <c r="JQ31" s="81"/>
      <c r="JR31" s="81"/>
      <c r="JS31" s="81"/>
      <c r="JT31" s="81"/>
      <c r="JU31" s="82"/>
      <c r="JV31" s="80">
        <f>データ!DL7</f>
        <v>83.2</v>
      </c>
      <c r="JW31" s="81"/>
      <c r="JX31" s="81"/>
      <c r="JY31" s="81"/>
      <c r="JZ31" s="81"/>
      <c r="KA31" s="81"/>
      <c r="KB31" s="81"/>
      <c r="KC31" s="81"/>
      <c r="KD31" s="81"/>
      <c r="KE31" s="81"/>
      <c r="KF31" s="81"/>
      <c r="KG31" s="81"/>
      <c r="KH31" s="81"/>
      <c r="KI31" s="81"/>
      <c r="KJ31" s="81"/>
      <c r="KK31" s="81"/>
      <c r="KL31" s="81"/>
      <c r="KM31" s="81"/>
      <c r="KN31" s="82"/>
      <c r="KO31" s="80">
        <f>データ!DM7</f>
        <v>93.6</v>
      </c>
      <c r="KP31" s="81"/>
      <c r="KQ31" s="81"/>
      <c r="KR31" s="81"/>
      <c r="KS31" s="81"/>
      <c r="KT31" s="81"/>
      <c r="KU31" s="81"/>
      <c r="KV31" s="81"/>
      <c r="KW31" s="81"/>
      <c r="KX31" s="81"/>
      <c r="KY31" s="81"/>
      <c r="KZ31" s="81"/>
      <c r="LA31" s="81"/>
      <c r="LB31" s="81"/>
      <c r="LC31" s="81"/>
      <c r="LD31" s="81"/>
      <c r="LE31" s="81"/>
      <c r="LF31" s="81"/>
      <c r="LG31" s="82"/>
      <c r="LH31" s="80">
        <f>データ!DN7</f>
        <v>98</v>
      </c>
      <c r="LI31" s="81"/>
      <c r="LJ31" s="81"/>
      <c r="LK31" s="81"/>
      <c r="LL31" s="81"/>
      <c r="LM31" s="81"/>
      <c r="LN31" s="81"/>
      <c r="LO31" s="81"/>
      <c r="LP31" s="81"/>
      <c r="LQ31" s="81"/>
      <c r="LR31" s="81"/>
      <c r="LS31" s="81"/>
      <c r="LT31" s="81"/>
      <c r="LU31" s="81"/>
      <c r="LV31" s="81"/>
      <c r="LW31" s="81"/>
      <c r="LX31" s="81"/>
      <c r="LY31" s="81"/>
      <c r="LZ31" s="82"/>
      <c r="MA31" s="80">
        <f>データ!DO7</f>
        <v>103.6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410.7</v>
      </c>
      <c r="V32" s="104"/>
      <c r="W32" s="104"/>
      <c r="X32" s="104"/>
      <c r="Y32" s="104"/>
      <c r="Z32" s="104"/>
      <c r="AA32" s="104"/>
      <c r="AB32" s="104"/>
      <c r="AC32" s="104"/>
      <c r="AD32" s="104"/>
      <c r="AE32" s="104"/>
      <c r="AF32" s="104"/>
      <c r="AG32" s="104"/>
      <c r="AH32" s="104"/>
      <c r="AI32" s="104"/>
      <c r="AJ32" s="104"/>
      <c r="AK32" s="104"/>
      <c r="AL32" s="104"/>
      <c r="AM32" s="104"/>
      <c r="AN32" s="104">
        <f>データ!AE7</f>
        <v>385.5</v>
      </c>
      <c r="AO32" s="104"/>
      <c r="AP32" s="104"/>
      <c r="AQ32" s="104"/>
      <c r="AR32" s="104"/>
      <c r="AS32" s="104"/>
      <c r="AT32" s="104"/>
      <c r="AU32" s="104"/>
      <c r="AV32" s="104"/>
      <c r="AW32" s="104"/>
      <c r="AX32" s="104"/>
      <c r="AY32" s="104"/>
      <c r="AZ32" s="104"/>
      <c r="BA32" s="104"/>
      <c r="BB32" s="104"/>
      <c r="BC32" s="104"/>
      <c r="BD32" s="104"/>
      <c r="BE32" s="104"/>
      <c r="BF32" s="104"/>
      <c r="BG32" s="104">
        <f>データ!AF7</f>
        <v>419.4</v>
      </c>
      <c r="BH32" s="104"/>
      <c r="BI32" s="104"/>
      <c r="BJ32" s="104"/>
      <c r="BK32" s="104"/>
      <c r="BL32" s="104"/>
      <c r="BM32" s="104"/>
      <c r="BN32" s="104"/>
      <c r="BO32" s="104"/>
      <c r="BP32" s="104"/>
      <c r="BQ32" s="104"/>
      <c r="BR32" s="104"/>
      <c r="BS32" s="104"/>
      <c r="BT32" s="104"/>
      <c r="BU32" s="104"/>
      <c r="BV32" s="104"/>
      <c r="BW32" s="104"/>
      <c r="BX32" s="104"/>
      <c r="BY32" s="104"/>
      <c r="BZ32" s="104">
        <f>データ!AG7</f>
        <v>371</v>
      </c>
      <c r="CA32" s="104"/>
      <c r="CB32" s="104"/>
      <c r="CC32" s="104"/>
      <c r="CD32" s="104"/>
      <c r="CE32" s="104"/>
      <c r="CF32" s="104"/>
      <c r="CG32" s="104"/>
      <c r="CH32" s="104"/>
      <c r="CI32" s="104"/>
      <c r="CJ32" s="104"/>
      <c r="CK32" s="104"/>
      <c r="CL32" s="104"/>
      <c r="CM32" s="104"/>
      <c r="CN32" s="104"/>
      <c r="CO32" s="104"/>
      <c r="CP32" s="104"/>
      <c r="CQ32" s="104"/>
      <c r="CR32" s="104"/>
      <c r="CS32" s="104">
        <f>データ!AH7</f>
        <v>509.2</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4.5999999999999996</v>
      </c>
      <c r="EM32" s="104"/>
      <c r="EN32" s="104"/>
      <c r="EO32" s="104"/>
      <c r="EP32" s="104"/>
      <c r="EQ32" s="104"/>
      <c r="ER32" s="104"/>
      <c r="ES32" s="104"/>
      <c r="ET32" s="104"/>
      <c r="EU32" s="104"/>
      <c r="EV32" s="104"/>
      <c r="EW32" s="104"/>
      <c r="EX32" s="104"/>
      <c r="EY32" s="104"/>
      <c r="EZ32" s="104"/>
      <c r="FA32" s="104"/>
      <c r="FB32" s="104"/>
      <c r="FC32" s="104"/>
      <c r="FD32" s="104"/>
      <c r="FE32" s="104">
        <f>データ!AP7</f>
        <v>3.5</v>
      </c>
      <c r="FF32" s="104"/>
      <c r="FG32" s="104"/>
      <c r="FH32" s="104"/>
      <c r="FI32" s="104"/>
      <c r="FJ32" s="104"/>
      <c r="FK32" s="104"/>
      <c r="FL32" s="104"/>
      <c r="FM32" s="104"/>
      <c r="FN32" s="104"/>
      <c r="FO32" s="104"/>
      <c r="FP32" s="104"/>
      <c r="FQ32" s="104"/>
      <c r="FR32" s="104"/>
      <c r="FS32" s="104"/>
      <c r="FT32" s="104"/>
      <c r="FU32" s="104"/>
      <c r="FV32" s="104"/>
      <c r="FW32" s="104"/>
      <c r="FX32" s="104">
        <f>データ!AQ7</f>
        <v>3.2</v>
      </c>
      <c r="FY32" s="104"/>
      <c r="FZ32" s="104"/>
      <c r="GA32" s="104"/>
      <c r="GB32" s="104"/>
      <c r="GC32" s="104"/>
      <c r="GD32" s="104"/>
      <c r="GE32" s="104"/>
      <c r="GF32" s="104"/>
      <c r="GG32" s="104"/>
      <c r="GH32" s="104"/>
      <c r="GI32" s="104"/>
      <c r="GJ32" s="104"/>
      <c r="GK32" s="104"/>
      <c r="GL32" s="104"/>
      <c r="GM32" s="104"/>
      <c r="GN32" s="104"/>
      <c r="GO32" s="104"/>
      <c r="GP32" s="104"/>
      <c r="GQ32" s="104">
        <f>データ!AR7</f>
        <v>2.9</v>
      </c>
      <c r="GR32" s="104"/>
      <c r="GS32" s="104"/>
      <c r="GT32" s="104"/>
      <c r="GU32" s="104"/>
      <c r="GV32" s="104"/>
      <c r="GW32" s="104"/>
      <c r="GX32" s="104"/>
      <c r="GY32" s="104"/>
      <c r="GZ32" s="104"/>
      <c r="HA32" s="104"/>
      <c r="HB32" s="104"/>
      <c r="HC32" s="104"/>
      <c r="HD32" s="104"/>
      <c r="HE32" s="104"/>
      <c r="HF32" s="104"/>
      <c r="HG32" s="104"/>
      <c r="HH32" s="104"/>
      <c r="HI32" s="104"/>
      <c r="HJ32" s="104">
        <f>データ!AS7</f>
        <v>6</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145</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142</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88</v>
      </c>
      <c r="EM52" s="104"/>
      <c r="EN52" s="104"/>
      <c r="EO52" s="104"/>
      <c r="EP52" s="104"/>
      <c r="EQ52" s="104"/>
      <c r="ER52" s="104"/>
      <c r="ES52" s="104"/>
      <c r="ET52" s="104"/>
      <c r="EU52" s="104"/>
      <c r="EV52" s="104"/>
      <c r="EW52" s="104"/>
      <c r="EX52" s="104"/>
      <c r="EY52" s="104"/>
      <c r="EZ52" s="104"/>
      <c r="FA52" s="104"/>
      <c r="FB52" s="104"/>
      <c r="FC52" s="104"/>
      <c r="FD52" s="104"/>
      <c r="FE52" s="104">
        <f>データ!BG7</f>
        <v>82</v>
      </c>
      <c r="FF52" s="104"/>
      <c r="FG52" s="104"/>
      <c r="FH52" s="104"/>
      <c r="FI52" s="104"/>
      <c r="FJ52" s="104"/>
      <c r="FK52" s="104"/>
      <c r="FL52" s="104"/>
      <c r="FM52" s="104"/>
      <c r="FN52" s="104"/>
      <c r="FO52" s="104"/>
      <c r="FP52" s="104"/>
      <c r="FQ52" s="104"/>
      <c r="FR52" s="104"/>
      <c r="FS52" s="104"/>
      <c r="FT52" s="104"/>
      <c r="FU52" s="104"/>
      <c r="FV52" s="104"/>
      <c r="FW52" s="104"/>
      <c r="FX52" s="104">
        <f>データ!BH7</f>
        <v>80</v>
      </c>
      <c r="FY52" s="104"/>
      <c r="FZ52" s="104"/>
      <c r="GA52" s="104"/>
      <c r="GB52" s="104"/>
      <c r="GC52" s="104"/>
      <c r="GD52" s="104"/>
      <c r="GE52" s="104"/>
      <c r="GF52" s="104"/>
      <c r="GG52" s="104"/>
      <c r="GH52" s="104"/>
      <c r="GI52" s="104"/>
      <c r="GJ52" s="104"/>
      <c r="GK52" s="104"/>
      <c r="GL52" s="104"/>
      <c r="GM52" s="104"/>
      <c r="GN52" s="104"/>
      <c r="GO52" s="104"/>
      <c r="GP52" s="104"/>
      <c r="GQ52" s="104">
        <f>データ!BI7</f>
        <v>84</v>
      </c>
      <c r="GR52" s="104"/>
      <c r="GS52" s="104"/>
      <c r="GT52" s="104"/>
      <c r="GU52" s="104"/>
      <c r="GV52" s="104"/>
      <c r="GW52" s="104"/>
      <c r="GX52" s="104"/>
      <c r="GY52" s="104"/>
      <c r="GZ52" s="104"/>
      <c r="HA52" s="104"/>
      <c r="HB52" s="104"/>
      <c r="HC52" s="104"/>
      <c r="HD52" s="104"/>
      <c r="HE52" s="104"/>
      <c r="HF52" s="104"/>
      <c r="HG52" s="104"/>
      <c r="HH52" s="104"/>
      <c r="HI52" s="104"/>
      <c r="HJ52" s="104">
        <f>データ!BJ7</f>
        <v>81.099999999999994</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146441</v>
      </c>
      <c r="JD52" s="103"/>
      <c r="JE52" s="103"/>
      <c r="JF52" s="103"/>
      <c r="JG52" s="103"/>
      <c r="JH52" s="103"/>
      <c r="JI52" s="103"/>
      <c r="JJ52" s="103"/>
      <c r="JK52" s="103"/>
      <c r="JL52" s="103"/>
      <c r="JM52" s="103"/>
      <c r="JN52" s="103"/>
      <c r="JO52" s="103"/>
      <c r="JP52" s="103"/>
      <c r="JQ52" s="103"/>
      <c r="JR52" s="103"/>
      <c r="JS52" s="103"/>
      <c r="JT52" s="103"/>
      <c r="JU52" s="103"/>
      <c r="JV52" s="103">
        <f>データ!BR7</f>
        <v>114035</v>
      </c>
      <c r="JW52" s="103"/>
      <c r="JX52" s="103"/>
      <c r="JY52" s="103"/>
      <c r="JZ52" s="103"/>
      <c r="KA52" s="103"/>
      <c r="KB52" s="103"/>
      <c r="KC52" s="103"/>
      <c r="KD52" s="103"/>
      <c r="KE52" s="103"/>
      <c r="KF52" s="103"/>
      <c r="KG52" s="103"/>
      <c r="KH52" s="103"/>
      <c r="KI52" s="103"/>
      <c r="KJ52" s="103"/>
      <c r="KK52" s="103"/>
      <c r="KL52" s="103"/>
      <c r="KM52" s="103"/>
      <c r="KN52" s="103"/>
      <c r="KO52" s="103">
        <f>データ!BS7</f>
        <v>109148</v>
      </c>
      <c r="KP52" s="103"/>
      <c r="KQ52" s="103"/>
      <c r="KR52" s="103"/>
      <c r="KS52" s="103"/>
      <c r="KT52" s="103"/>
      <c r="KU52" s="103"/>
      <c r="KV52" s="103"/>
      <c r="KW52" s="103"/>
      <c r="KX52" s="103"/>
      <c r="KY52" s="103"/>
      <c r="KZ52" s="103"/>
      <c r="LA52" s="103"/>
      <c r="LB52" s="103"/>
      <c r="LC52" s="103"/>
      <c r="LD52" s="103"/>
      <c r="LE52" s="103"/>
      <c r="LF52" s="103"/>
      <c r="LG52" s="103"/>
      <c r="LH52" s="103">
        <f>データ!BT7</f>
        <v>113413</v>
      </c>
      <c r="LI52" s="103"/>
      <c r="LJ52" s="103"/>
      <c r="LK52" s="103"/>
      <c r="LL52" s="103"/>
      <c r="LM52" s="103"/>
      <c r="LN52" s="103"/>
      <c r="LO52" s="103"/>
      <c r="LP52" s="103"/>
      <c r="LQ52" s="103"/>
      <c r="LR52" s="103"/>
      <c r="LS52" s="103"/>
      <c r="LT52" s="103"/>
      <c r="LU52" s="103"/>
      <c r="LV52" s="103"/>
      <c r="LW52" s="103"/>
      <c r="LX52" s="103"/>
      <c r="LY52" s="103"/>
      <c r="LZ52" s="103"/>
      <c r="MA52" s="103">
        <f>データ!BU7</f>
        <v>123793</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27</v>
      </c>
      <c r="V53" s="103"/>
      <c r="W53" s="103"/>
      <c r="X53" s="103"/>
      <c r="Y53" s="103"/>
      <c r="Z53" s="103"/>
      <c r="AA53" s="103"/>
      <c r="AB53" s="103"/>
      <c r="AC53" s="103"/>
      <c r="AD53" s="103"/>
      <c r="AE53" s="103"/>
      <c r="AF53" s="103"/>
      <c r="AG53" s="103"/>
      <c r="AH53" s="103"/>
      <c r="AI53" s="103"/>
      <c r="AJ53" s="103"/>
      <c r="AK53" s="103"/>
      <c r="AL53" s="103"/>
      <c r="AM53" s="103"/>
      <c r="AN53" s="103">
        <f>データ!BA7</f>
        <v>23</v>
      </c>
      <c r="AO53" s="103"/>
      <c r="AP53" s="103"/>
      <c r="AQ53" s="103"/>
      <c r="AR53" s="103"/>
      <c r="AS53" s="103"/>
      <c r="AT53" s="103"/>
      <c r="AU53" s="103"/>
      <c r="AV53" s="103"/>
      <c r="AW53" s="103"/>
      <c r="AX53" s="103"/>
      <c r="AY53" s="103"/>
      <c r="AZ53" s="103"/>
      <c r="BA53" s="103"/>
      <c r="BB53" s="103"/>
      <c r="BC53" s="103"/>
      <c r="BD53" s="103"/>
      <c r="BE53" s="103"/>
      <c r="BF53" s="103"/>
      <c r="BG53" s="103">
        <f>データ!BB7</f>
        <v>22</v>
      </c>
      <c r="BH53" s="103"/>
      <c r="BI53" s="103"/>
      <c r="BJ53" s="103"/>
      <c r="BK53" s="103"/>
      <c r="BL53" s="103"/>
      <c r="BM53" s="103"/>
      <c r="BN53" s="103"/>
      <c r="BO53" s="103"/>
      <c r="BP53" s="103"/>
      <c r="BQ53" s="103"/>
      <c r="BR53" s="103"/>
      <c r="BS53" s="103"/>
      <c r="BT53" s="103"/>
      <c r="BU53" s="103"/>
      <c r="BV53" s="103"/>
      <c r="BW53" s="103"/>
      <c r="BX53" s="103"/>
      <c r="BY53" s="103"/>
      <c r="BZ53" s="103">
        <f>データ!BC7</f>
        <v>16</v>
      </c>
      <c r="CA53" s="103"/>
      <c r="CB53" s="103"/>
      <c r="CC53" s="103"/>
      <c r="CD53" s="103"/>
      <c r="CE53" s="103"/>
      <c r="CF53" s="103"/>
      <c r="CG53" s="103"/>
      <c r="CH53" s="103"/>
      <c r="CI53" s="103"/>
      <c r="CJ53" s="103"/>
      <c r="CK53" s="103"/>
      <c r="CL53" s="103"/>
      <c r="CM53" s="103"/>
      <c r="CN53" s="103"/>
      <c r="CO53" s="103"/>
      <c r="CP53" s="103"/>
      <c r="CQ53" s="103"/>
      <c r="CR53" s="103"/>
      <c r="CS53" s="103">
        <f>データ!BD7</f>
        <v>21</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37.6</v>
      </c>
      <c r="EM53" s="104"/>
      <c r="EN53" s="104"/>
      <c r="EO53" s="104"/>
      <c r="EP53" s="104"/>
      <c r="EQ53" s="104"/>
      <c r="ER53" s="104"/>
      <c r="ES53" s="104"/>
      <c r="ET53" s="104"/>
      <c r="EU53" s="104"/>
      <c r="EV53" s="104"/>
      <c r="EW53" s="104"/>
      <c r="EX53" s="104"/>
      <c r="EY53" s="104"/>
      <c r="EZ53" s="104"/>
      <c r="FA53" s="104"/>
      <c r="FB53" s="104"/>
      <c r="FC53" s="104"/>
      <c r="FD53" s="104"/>
      <c r="FE53" s="104">
        <f>データ!BL7</f>
        <v>40.700000000000003</v>
      </c>
      <c r="FF53" s="104"/>
      <c r="FG53" s="104"/>
      <c r="FH53" s="104"/>
      <c r="FI53" s="104"/>
      <c r="FJ53" s="104"/>
      <c r="FK53" s="104"/>
      <c r="FL53" s="104"/>
      <c r="FM53" s="104"/>
      <c r="FN53" s="104"/>
      <c r="FO53" s="104"/>
      <c r="FP53" s="104"/>
      <c r="FQ53" s="104"/>
      <c r="FR53" s="104"/>
      <c r="FS53" s="104"/>
      <c r="FT53" s="104"/>
      <c r="FU53" s="104"/>
      <c r="FV53" s="104"/>
      <c r="FW53" s="104"/>
      <c r="FX53" s="104">
        <f>データ!BM7</f>
        <v>38.200000000000003</v>
      </c>
      <c r="FY53" s="104"/>
      <c r="FZ53" s="104"/>
      <c r="GA53" s="104"/>
      <c r="GB53" s="104"/>
      <c r="GC53" s="104"/>
      <c r="GD53" s="104"/>
      <c r="GE53" s="104"/>
      <c r="GF53" s="104"/>
      <c r="GG53" s="104"/>
      <c r="GH53" s="104"/>
      <c r="GI53" s="104"/>
      <c r="GJ53" s="104"/>
      <c r="GK53" s="104"/>
      <c r="GL53" s="104"/>
      <c r="GM53" s="104"/>
      <c r="GN53" s="104"/>
      <c r="GO53" s="104"/>
      <c r="GP53" s="104"/>
      <c r="GQ53" s="104">
        <f>データ!BN7</f>
        <v>34.6</v>
      </c>
      <c r="GR53" s="104"/>
      <c r="GS53" s="104"/>
      <c r="GT53" s="104"/>
      <c r="GU53" s="104"/>
      <c r="GV53" s="104"/>
      <c r="GW53" s="104"/>
      <c r="GX53" s="104"/>
      <c r="GY53" s="104"/>
      <c r="GZ53" s="104"/>
      <c r="HA53" s="104"/>
      <c r="HB53" s="104"/>
      <c r="HC53" s="104"/>
      <c r="HD53" s="104"/>
      <c r="HE53" s="104"/>
      <c r="HF53" s="104"/>
      <c r="HG53" s="104"/>
      <c r="HH53" s="104"/>
      <c r="HI53" s="104"/>
      <c r="HJ53" s="104">
        <f>データ!BO7</f>
        <v>37.6</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6777</v>
      </c>
      <c r="JD53" s="103"/>
      <c r="JE53" s="103"/>
      <c r="JF53" s="103"/>
      <c r="JG53" s="103"/>
      <c r="JH53" s="103"/>
      <c r="JI53" s="103"/>
      <c r="JJ53" s="103"/>
      <c r="JK53" s="103"/>
      <c r="JL53" s="103"/>
      <c r="JM53" s="103"/>
      <c r="JN53" s="103"/>
      <c r="JO53" s="103"/>
      <c r="JP53" s="103"/>
      <c r="JQ53" s="103"/>
      <c r="JR53" s="103"/>
      <c r="JS53" s="103"/>
      <c r="JT53" s="103"/>
      <c r="JU53" s="103"/>
      <c r="JV53" s="103">
        <f>データ!BW7</f>
        <v>7496</v>
      </c>
      <c r="JW53" s="103"/>
      <c r="JX53" s="103"/>
      <c r="JY53" s="103"/>
      <c r="JZ53" s="103"/>
      <c r="KA53" s="103"/>
      <c r="KB53" s="103"/>
      <c r="KC53" s="103"/>
      <c r="KD53" s="103"/>
      <c r="KE53" s="103"/>
      <c r="KF53" s="103"/>
      <c r="KG53" s="103"/>
      <c r="KH53" s="103"/>
      <c r="KI53" s="103"/>
      <c r="KJ53" s="103"/>
      <c r="KK53" s="103"/>
      <c r="KL53" s="103"/>
      <c r="KM53" s="103"/>
      <c r="KN53" s="103"/>
      <c r="KO53" s="103">
        <f>データ!BX7</f>
        <v>6967</v>
      </c>
      <c r="KP53" s="103"/>
      <c r="KQ53" s="103"/>
      <c r="KR53" s="103"/>
      <c r="KS53" s="103"/>
      <c r="KT53" s="103"/>
      <c r="KU53" s="103"/>
      <c r="KV53" s="103"/>
      <c r="KW53" s="103"/>
      <c r="KX53" s="103"/>
      <c r="KY53" s="103"/>
      <c r="KZ53" s="103"/>
      <c r="LA53" s="103"/>
      <c r="LB53" s="103"/>
      <c r="LC53" s="103"/>
      <c r="LD53" s="103"/>
      <c r="LE53" s="103"/>
      <c r="LF53" s="103"/>
      <c r="LG53" s="103"/>
      <c r="LH53" s="103">
        <f>データ!BY7</f>
        <v>7138</v>
      </c>
      <c r="LI53" s="103"/>
      <c r="LJ53" s="103"/>
      <c r="LK53" s="103"/>
      <c r="LL53" s="103"/>
      <c r="LM53" s="103"/>
      <c r="LN53" s="103"/>
      <c r="LO53" s="103"/>
      <c r="LP53" s="103"/>
      <c r="LQ53" s="103"/>
      <c r="LR53" s="103"/>
      <c r="LS53" s="103"/>
      <c r="LT53" s="103"/>
      <c r="LU53" s="103"/>
      <c r="LV53" s="103"/>
      <c r="LW53" s="103"/>
      <c r="LX53" s="103"/>
      <c r="LY53" s="103"/>
      <c r="LZ53" s="103"/>
      <c r="MA53" s="103">
        <f>データ!BZ7</f>
        <v>8131</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0"/>
      <c r="NF64" s="150"/>
      <c r="NG64" s="150"/>
      <c r="NH64" s="150"/>
      <c r="NI64" s="150"/>
      <c r="NJ64" s="150"/>
      <c r="NK64" s="150"/>
      <c r="NL64" s="150"/>
      <c r="NM64" s="150"/>
      <c r="NN64" s="150"/>
      <c r="NO64" s="150"/>
      <c r="NP64" s="150"/>
      <c r="NQ64" s="150"/>
      <c r="NR64" s="149"/>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143</v>
      </c>
      <c r="NE66" s="147"/>
      <c r="NF66" s="147"/>
      <c r="NG66" s="147"/>
      <c r="NH66" s="147"/>
      <c r="NI66" s="147"/>
      <c r="NJ66" s="147"/>
      <c r="NK66" s="147"/>
      <c r="NL66" s="147"/>
      <c r="NM66" s="147"/>
      <c r="NN66" s="147"/>
      <c r="NO66" s="147"/>
      <c r="NP66" s="147"/>
      <c r="NQ66" s="147"/>
      <c r="NR66" s="148"/>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t="str">
        <f>データ!CM7</f>
        <v>-</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41753</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0"/>
      <c r="NF82" s="150"/>
      <c r="NG82" s="150"/>
      <c r="NH82" s="150"/>
      <c r="NI82" s="150"/>
      <c r="NJ82" s="150"/>
      <c r="NK82" s="150"/>
      <c r="NL82" s="150"/>
      <c r="NM82" s="150"/>
      <c r="NN82" s="150"/>
      <c r="NO82" s="150"/>
      <c r="NP82" s="150"/>
      <c r="NQ82" s="150"/>
      <c r="NR82" s="149"/>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Tb1in5pMR1m6W3oe+Qe9BW3sbJUYbnPtxRK+z49slp/S/IeEPTLsgNpo23WN5mk2jhWWehS4MQGCn5b7Nhmtg==" saltValue="Itv9s37FDUh2KhGTygvuM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70</v>
      </c>
      <c r="B4" s="57"/>
      <c r="C4" s="57"/>
      <c r="D4" s="57"/>
      <c r="E4" s="57"/>
      <c r="F4" s="57"/>
      <c r="G4" s="57"/>
      <c r="H4" s="143"/>
      <c r="I4" s="144"/>
      <c r="J4" s="144"/>
      <c r="K4" s="144"/>
      <c r="L4" s="144"/>
      <c r="M4" s="144"/>
      <c r="N4" s="144"/>
      <c r="O4" s="144"/>
      <c r="P4" s="144"/>
      <c r="Q4" s="144"/>
      <c r="R4" s="144"/>
      <c r="S4" s="144"/>
      <c r="T4" s="144"/>
      <c r="U4" s="144"/>
      <c r="V4" s="144"/>
      <c r="W4" s="144"/>
      <c r="X4" s="144"/>
      <c r="Y4" s="138" t="s">
        <v>71</v>
      </c>
      <c r="Z4" s="139"/>
      <c r="AA4" s="139"/>
      <c r="AB4" s="139"/>
      <c r="AC4" s="139"/>
      <c r="AD4" s="139"/>
      <c r="AE4" s="139"/>
      <c r="AF4" s="139"/>
      <c r="AG4" s="139"/>
      <c r="AH4" s="139"/>
      <c r="AI4" s="140"/>
      <c r="AJ4" s="135" t="s">
        <v>72</v>
      </c>
      <c r="AK4" s="135"/>
      <c r="AL4" s="135"/>
      <c r="AM4" s="135"/>
      <c r="AN4" s="135"/>
      <c r="AO4" s="135"/>
      <c r="AP4" s="135"/>
      <c r="AQ4" s="135"/>
      <c r="AR4" s="135"/>
      <c r="AS4" s="135"/>
      <c r="AT4" s="135"/>
      <c r="AU4" s="145" t="s">
        <v>73</v>
      </c>
      <c r="AV4" s="135"/>
      <c r="AW4" s="135"/>
      <c r="AX4" s="135"/>
      <c r="AY4" s="135"/>
      <c r="AZ4" s="135"/>
      <c r="BA4" s="135"/>
      <c r="BB4" s="135"/>
      <c r="BC4" s="135"/>
      <c r="BD4" s="135"/>
      <c r="BE4" s="135"/>
      <c r="BF4" s="135" t="s">
        <v>74</v>
      </c>
      <c r="BG4" s="135"/>
      <c r="BH4" s="135"/>
      <c r="BI4" s="135"/>
      <c r="BJ4" s="135"/>
      <c r="BK4" s="135"/>
      <c r="BL4" s="135"/>
      <c r="BM4" s="135"/>
      <c r="BN4" s="135"/>
      <c r="BO4" s="135"/>
      <c r="BP4" s="135"/>
      <c r="BQ4" s="145" t="s">
        <v>75</v>
      </c>
      <c r="BR4" s="135"/>
      <c r="BS4" s="135"/>
      <c r="BT4" s="135"/>
      <c r="BU4" s="135"/>
      <c r="BV4" s="135"/>
      <c r="BW4" s="135"/>
      <c r="BX4" s="135"/>
      <c r="BY4" s="135"/>
      <c r="BZ4" s="135"/>
      <c r="CA4" s="135"/>
      <c r="CB4" s="135" t="s">
        <v>76</v>
      </c>
      <c r="CC4" s="135"/>
      <c r="CD4" s="135"/>
      <c r="CE4" s="135"/>
      <c r="CF4" s="135"/>
      <c r="CG4" s="135"/>
      <c r="CH4" s="135"/>
      <c r="CI4" s="135"/>
      <c r="CJ4" s="135"/>
      <c r="CK4" s="135"/>
      <c r="CL4" s="135"/>
      <c r="CM4" s="136" t="s">
        <v>77</v>
      </c>
      <c r="CN4" s="136" t="s">
        <v>78</v>
      </c>
      <c r="CO4" s="138" t="s">
        <v>79</v>
      </c>
      <c r="CP4" s="139"/>
      <c r="CQ4" s="139"/>
      <c r="CR4" s="139"/>
      <c r="CS4" s="139"/>
      <c r="CT4" s="139"/>
      <c r="CU4" s="139"/>
      <c r="CV4" s="139"/>
      <c r="CW4" s="139"/>
      <c r="CX4" s="139"/>
      <c r="CY4" s="140"/>
      <c r="CZ4" s="135" t="s">
        <v>80</v>
      </c>
      <c r="DA4" s="135"/>
      <c r="DB4" s="135"/>
      <c r="DC4" s="135"/>
      <c r="DD4" s="135"/>
      <c r="DE4" s="135"/>
      <c r="DF4" s="135"/>
      <c r="DG4" s="135"/>
      <c r="DH4" s="135"/>
      <c r="DI4" s="135"/>
      <c r="DJ4" s="135"/>
      <c r="DK4" s="138" t="s">
        <v>81</v>
      </c>
      <c r="DL4" s="139"/>
      <c r="DM4" s="139"/>
      <c r="DN4" s="139"/>
      <c r="DO4" s="139"/>
      <c r="DP4" s="139"/>
      <c r="DQ4" s="139"/>
      <c r="DR4" s="139"/>
      <c r="DS4" s="139"/>
      <c r="DT4" s="139"/>
      <c r="DU4" s="140"/>
    </row>
    <row r="5" spans="1:12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110</v>
      </c>
      <c r="AN5" s="59" t="s">
        <v>111</v>
      </c>
      <c r="AO5" s="59" t="s">
        <v>102</v>
      </c>
      <c r="AP5" s="59" t="s">
        <v>103</v>
      </c>
      <c r="AQ5" s="59" t="s">
        <v>104</v>
      </c>
      <c r="AR5" s="59" t="s">
        <v>105</v>
      </c>
      <c r="AS5" s="59" t="s">
        <v>106</v>
      </c>
      <c r="AT5" s="59" t="s">
        <v>107</v>
      </c>
      <c r="AU5" s="59" t="s">
        <v>97</v>
      </c>
      <c r="AV5" s="59" t="s">
        <v>112</v>
      </c>
      <c r="AW5" s="59" t="s">
        <v>109</v>
      </c>
      <c r="AX5" s="59" t="s">
        <v>113</v>
      </c>
      <c r="AY5" s="59" t="s">
        <v>111</v>
      </c>
      <c r="AZ5" s="59" t="s">
        <v>102</v>
      </c>
      <c r="BA5" s="59" t="s">
        <v>103</v>
      </c>
      <c r="BB5" s="59" t="s">
        <v>104</v>
      </c>
      <c r="BC5" s="59" t="s">
        <v>105</v>
      </c>
      <c r="BD5" s="59" t="s">
        <v>106</v>
      </c>
      <c r="BE5" s="59" t="s">
        <v>107</v>
      </c>
      <c r="BF5" s="59" t="s">
        <v>114</v>
      </c>
      <c r="BG5" s="59" t="s">
        <v>98</v>
      </c>
      <c r="BH5" s="59" t="s">
        <v>109</v>
      </c>
      <c r="BI5" s="59" t="s">
        <v>113</v>
      </c>
      <c r="BJ5" s="59" t="s">
        <v>115</v>
      </c>
      <c r="BK5" s="59" t="s">
        <v>102</v>
      </c>
      <c r="BL5" s="59" t="s">
        <v>103</v>
      </c>
      <c r="BM5" s="59" t="s">
        <v>104</v>
      </c>
      <c r="BN5" s="59" t="s">
        <v>105</v>
      </c>
      <c r="BO5" s="59" t="s">
        <v>106</v>
      </c>
      <c r="BP5" s="59" t="s">
        <v>107</v>
      </c>
      <c r="BQ5" s="59" t="s">
        <v>97</v>
      </c>
      <c r="BR5" s="59" t="s">
        <v>108</v>
      </c>
      <c r="BS5" s="59" t="s">
        <v>109</v>
      </c>
      <c r="BT5" s="59" t="s">
        <v>110</v>
      </c>
      <c r="BU5" s="59" t="s">
        <v>101</v>
      </c>
      <c r="BV5" s="59" t="s">
        <v>102</v>
      </c>
      <c r="BW5" s="59" t="s">
        <v>103</v>
      </c>
      <c r="BX5" s="59" t="s">
        <v>104</v>
      </c>
      <c r="BY5" s="59" t="s">
        <v>105</v>
      </c>
      <c r="BZ5" s="59" t="s">
        <v>106</v>
      </c>
      <c r="CA5" s="59" t="s">
        <v>107</v>
      </c>
      <c r="CB5" s="59" t="s">
        <v>114</v>
      </c>
      <c r="CC5" s="59" t="s">
        <v>98</v>
      </c>
      <c r="CD5" s="59" t="s">
        <v>116</v>
      </c>
      <c r="CE5" s="59" t="s">
        <v>113</v>
      </c>
      <c r="CF5" s="59" t="s">
        <v>111</v>
      </c>
      <c r="CG5" s="59" t="s">
        <v>102</v>
      </c>
      <c r="CH5" s="59" t="s">
        <v>103</v>
      </c>
      <c r="CI5" s="59" t="s">
        <v>104</v>
      </c>
      <c r="CJ5" s="59" t="s">
        <v>105</v>
      </c>
      <c r="CK5" s="59" t="s">
        <v>106</v>
      </c>
      <c r="CL5" s="59" t="s">
        <v>107</v>
      </c>
      <c r="CM5" s="137"/>
      <c r="CN5" s="137"/>
      <c r="CO5" s="59" t="s">
        <v>114</v>
      </c>
      <c r="CP5" s="59" t="s">
        <v>108</v>
      </c>
      <c r="CQ5" s="59" t="s">
        <v>109</v>
      </c>
      <c r="CR5" s="59" t="s">
        <v>117</v>
      </c>
      <c r="CS5" s="59" t="s">
        <v>111</v>
      </c>
      <c r="CT5" s="59" t="s">
        <v>102</v>
      </c>
      <c r="CU5" s="59" t="s">
        <v>103</v>
      </c>
      <c r="CV5" s="59" t="s">
        <v>104</v>
      </c>
      <c r="CW5" s="59" t="s">
        <v>105</v>
      </c>
      <c r="CX5" s="59" t="s">
        <v>106</v>
      </c>
      <c r="CY5" s="59" t="s">
        <v>107</v>
      </c>
      <c r="CZ5" s="59" t="s">
        <v>97</v>
      </c>
      <c r="DA5" s="59" t="s">
        <v>108</v>
      </c>
      <c r="DB5" s="59" t="s">
        <v>116</v>
      </c>
      <c r="DC5" s="59" t="s">
        <v>100</v>
      </c>
      <c r="DD5" s="59" t="s">
        <v>101</v>
      </c>
      <c r="DE5" s="59" t="s">
        <v>102</v>
      </c>
      <c r="DF5" s="59" t="s">
        <v>103</v>
      </c>
      <c r="DG5" s="59" t="s">
        <v>104</v>
      </c>
      <c r="DH5" s="59" t="s">
        <v>105</v>
      </c>
      <c r="DI5" s="59" t="s">
        <v>106</v>
      </c>
      <c r="DJ5" s="59" t="s">
        <v>44</v>
      </c>
      <c r="DK5" s="59" t="s">
        <v>97</v>
      </c>
      <c r="DL5" s="59" t="s">
        <v>108</v>
      </c>
      <c r="DM5" s="59" t="s">
        <v>99</v>
      </c>
      <c r="DN5" s="59" t="s">
        <v>110</v>
      </c>
      <c r="DO5" s="59" t="s">
        <v>111</v>
      </c>
      <c r="DP5" s="59" t="s">
        <v>102</v>
      </c>
      <c r="DQ5" s="59" t="s">
        <v>103</v>
      </c>
      <c r="DR5" s="59" t="s">
        <v>104</v>
      </c>
      <c r="DS5" s="59" t="s">
        <v>105</v>
      </c>
      <c r="DT5" s="59" t="s">
        <v>106</v>
      </c>
      <c r="DU5" s="59" t="s">
        <v>107</v>
      </c>
    </row>
    <row r="6" spans="1:125" s="66" customFormat="1">
      <c r="A6" s="49" t="s">
        <v>118</v>
      </c>
      <c r="B6" s="60">
        <f>B8</f>
        <v>2017</v>
      </c>
      <c r="C6" s="60">
        <f t="shared" ref="C6:X6" si="1">C8</f>
        <v>271004</v>
      </c>
      <c r="D6" s="60">
        <f t="shared" si="1"/>
        <v>47</v>
      </c>
      <c r="E6" s="60">
        <f t="shared" si="1"/>
        <v>14</v>
      </c>
      <c r="F6" s="60">
        <f t="shared" si="1"/>
        <v>0</v>
      </c>
      <c r="G6" s="60">
        <f t="shared" si="1"/>
        <v>5</v>
      </c>
      <c r="H6" s="60" t="str">
        <f>SUBSTITUTE(H8,"　","")</f>
        <v>大阪府大阪市</v>
      </c>
      <c r="I6" s="60" t="str">
        <f t="shared" si="1"/>
        <v>新大阪駅南駐車場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44</v>
      </c>
      <c r="S6" s="62" t="str">
        <f t="shared" si="1"/>
        <v>駅</v>
      </c>
      <c r="T6" s="62" t="str">
        <f t="shared" si="1"/>
        <v>有</v>
      </c>
      <c r="U6" s="63">
        <f t="shared" si="1"/>
        <v>9192</v>
      </c>
      <c r="V6" s="63">
        <f t="shared" si="1"/>
        <v>250</v>
      </c>
      <c r="W6" s="63">
        <f t="shared" si="1"/>
        <v>600</v>
      </c>
      <c r="X6" s="62" t="str">
        <f t="shared" si="1"/>
        <v>利用料金制</v>
      </c>
      <c r="Y6" s="64">
        <f>IF(Y8="-",NA(),Y8)</f>
        <v>847</v>
      </c>
      <c r="Z6" s="64">
        <f t="shared" ref="Z6:AH6" si="2">IF(Z8="-",NA(),Z8)</f>
        <v>562</v>
      </c>
      <c r="AA6" s="64">
        <f t="shared" si="2"/>
        <v>497</v>
      </c>
      <c r="AB6" s="64">
        <f t="shared" si="2"/>
        <v>637</v>
      </c>
      <c r="AC6" s="64">
        <f t="shared" si="2"/>
        <v>528.29999999999995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88</v>
      </c>
      <c r="BG6" s="64">
        <f t="shared" ref="BG6:BO6" si="5">IF(BG8="-",NA(),BG8)</f>
        <v>82</v>
      </c>
      <c r="BH6" s="64">
        <f t="shared" si="5"/>
        <v>80</v>
      </c>
      <c r="BI6" s="64">
        <f t="shared" si="5"/>
        <v>84</v>
      </c>
      <c r="BJ6" s="64">
        <f t="shared" si="5"/>
        <v>81.099999999999994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146441</v>
      </c>
      <c r="BR6" s="65">
        <f t="shared" ref="BR6:BZ6" si="6">IF(BR8="-",NA(),BR8)</f>
        <v>114035</v>
      </c>
      <c r="BS6" s="65">
        <f t="shared" si="6"/>
        <v>109148</v>
      </c>
      <c r="BT6" s="65">
        <f t="shared" si="6"/>
        <v>113413</v>
      </c>
      <c r="BU6" s="65">
        <f t="shared" si="6"/>
        <v>123793</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t="str">
        <f t="shared" ref="CM6:CN6" si="7">CM8</f>
        <v>-</v>
      </c>
      <c r="CN6" s="63">
        <f t="shared" si="7"/>
        <v>41753</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97.2</v>
      </c>
      <c r="DL6" s="64">
        <f t="shared" ref="DL6:DT6" si="9">IF(DL8="-",NA(),DL8)</f>
        <v>83.2</v>
      </c>
      <c r="DM6" s="64">
        <f t="shared" si="9"/>
        <v>93.6</v>
      </c>
      <c r="DN6" s="64">
        <f t="shared" si="9"/>
        <v>98</v>
      </c>
      <c r="DO6" s="64">
        <f t="shared" si="9"/>
        <v>103.6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121</v>
      </c>
      <c r="B7" s="60">
        <f t="shared" ref="B7:X7" si="10">B8</f>
        <v>2017</v>
      </c>
      <c r="C7" s="60">
        <f t="shared" si="10"/>
        <v>271004</v>
      </c>
      <c r="D7" s="60">
        <f t="shared" si="10"/>
        <v>47</v>
      </c>
      <c r="E7" s="60">
        <f t="shared" si="10"/>
        <v>14</v>
      </c>
      <c r="F7" s="60">
        <f t="shared" si="10"/>
        <v>0</v>
      </c>
      <c r="G7" s="60">
        <f t="shared" si="10"/>
        <v>5</v>
      </c>
      <c r="H7" s="60" t="str">
        <f t="shared" si="10"/>
        <v>大阪府　大阪市</v>
      </c>
      <c r="I7" s="60" t="str">
        <f t="shared" si="10"/>
        <v>新大阪駅南駐車場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44</v>
      </c>
      <c r="S7" s="62" t="str">
        <f t="shared" si="10"/>
        <v>駅</v>
      </c>
      <c r="T7" s="62" t="str">
        <f t="shared" si="10"/>
        <v>有</v>
      </c>
      <c r="U7" s="63">
        <f t="shared" si="10"/>
        <v>9192</v>
      </c>
      <c r="V7" s="63">
        <f t="shared" si="10"/>
        <v>250</v>
      </c>
      <c r="W7" s="63">
        <f t="shared" si="10"/>
        <v>600</v>
      </c>
      <c r="X7" s="62" t="str">
        <f t="shared" si="10"/>
        <v>利用料金制</v>
      </c>
      <c r="Y7" s="64">
        <f>Y8</f>
        <v>847</v>
      </c>
      <c r="Z7" s="64">
        <f t="shared" ref="Z7:AH7" si="11">Z8</f>
        <v>562</v>
      </c>
      <c r="AA7" s="64">
        <f t="shared" si="11"/>
        <v>497</v>
      </c>
      <c r="AB7" s="64">
        <f t="shared" si="11"/>
        <v>637</v>
      </c>
      <c r="AC7" s="64">
        <f t="shared" si="11"/>
        <v>528.29999999999995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88</v>
      </c>
      <c r="BG7" s="64">
        <f t="shared" ref="BG7:BO7" si="14">BG8</f>
        <v>82</v>
      </c>
      <c r="BH7" s="64">
        <f t="shared" si="14"/>
        <v>80</v>
      </c>
      <c r="BI7" s="64">
        <f t="shared" si="14"/>
        <v>84</v>
      </c>
      <c r="BJ7" s="64">
        <f t="shared" si="14"/>
        <v>81.099999999999994</v>
      </c>
      <c r="BK7" s="64">
        <f t="shared" si="14"/>
        <v>37.6</v>
      </c>
      <c r="BL7" s="64">
        <f t="shared" si="14"/>
        <v>40.700000000000003</v>
      </c>
      <c r="BM7" s="64">
        <f t="shared" si="14"/>
        <v>38.200000000000003</v>
      </c>
      <c r="BN7" s="64">
        <f t="shared" si="14"/>
        <v>34.6</v>
      </c>
      <c r="BO7" s="64">
        <f t="shared" si="14"/>
        <v>37.6</v>
      </c>
      <c r="BP7" s="61"/>
      <c r="BQ7" s="65">
        <f>BQ8</f>
        <v>146441</v>
      </c>
      <c r="BR7" s="65">
        <f t="shared" ref="BR7:BZ7" si="15">BR8</f>
        <v>114035</v>
      </c>
      <c r="BS7" s="65">
        <f t="shared" si="15"/>
        <v>109148</v>
      </c>
      <c r="BT7" s="65">
        <f t="shared" si="15"/>
        <v>113413</v>
      </c>
      <c r="BU7" s="65">
        <f t="shared" si="15"/>
        <v>123793</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119</v>
      </c>
      <c r="CL7" s="61"/>
      <c r="CM7" s="63" t="str">
        <f>CM8</f>
        <v>-</v>
      </c>
      <c r="CN7" s="63">
        <f>CN8</f>
        <v>41753</v>
      </c>
      <c r="CO7" s="64" t="s">
        <v>122</v>
      </c>
      <c r="CP7" s="64" t="s">
        <v>122</v>
      </c>
      <c r="CQ7" s="64" t="s">
        <v>122</v>
      </c>
      <c r="CR7" s="64" t="s">
        <v>122</v>
      </c>
      <c r="CS7" s="64" t="s">
        <v>122</v>
      </c>
      <c r="CT7" s="64" t="s">
        <v>122</v>
      </c>
      <c r="CU7" s="64" t="s">
        <v>122</v>
      </c>
      <c r="CV7" s="64" t="s">
        <v>122</v>
      </c>
      <c r="CW7" s="64" t="s">
        <v>122</v>
      </c>
      <c r="CX7" s="64" t="s">
        <v>123</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97.2</v>
      </c>
      <c r="DL7" s="64">
        <f t="shared" ref="DL7:DT7" si="17">DL8</f>
        <v>83.2</v>
      </c>
      <c r="DM7" s="64">
        <f t="shared" si="17"/>
        <v>93.6</v>
      </c>
      <c r="DN7" s="64">
        <f t="shared" si="17"/>
        <v>98</v>
      </c>
      <c r="DO7" s="64">
        <f t="shared" si="17"/>
        <v>103.6</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271004</v>
      </c>
      <c r="D8" s="67">
        <v>47</v>
      </c>
      <c r="E8" s="67">
        <v>14</v>
      </c>
      <c r="F8" s="67">
        <v>0</v>
      </c>
      <c r="G8" s="67">
        <v>5</v>
      </c>
      <c r="H8" s="67" t="s">
        <v>124</v>
      </c>
      <c r="I8" s="67" t="s">
        <v>125</v>
      </c>
      <c r="J8" s="67" t="s">
        <v>126</v>
      </c>
      <c r="K8" s="67" t="s">
        <v>127</v>
      </c>
      <c r="L8" s="67" t="s">
        <v>128</v>
      </c>
      <c r="M8" s="67" t="s">
        <v>129</v>
      </c>
      <c r="N8" s="67" t="s">
        <v>130</v>
      </c>
      <c r="O8" s="68" t="s">
        <v>131</v>
      </c>
      <c r="P8" s="69" t="s">
        <v>132</v>
      </c>
      <c r="Q8" s="69" t="s">
        <v>133</v>
      </c>
      <c r="R8" s="70">
        <v>44</v>
      </c>
      <c r="S8" s="69" t="s">
        <v>134</v>
      </c>
      <c r="T8" s="69" t="s">
        <v>135</v>
      </c>
      <c r="U8" s="70">
        <v>9192</v>
      </c>
      <c r="V8" s="70">
        <v>250</v>
      </c>
      <c r="W8" s="70">
        <v>600</v>
      </c>
      <c r="X8" s="69" t="s">
        <v>136</v>
      </c>
      <c r="Y8" s="71">
        <v>847</v>
      </c>
      <c r="Z8" s="71">
        <v>562</v>
      </c>
      <c r="AA8" s="71">
        <v>497</v>
      </c>
      <c r="AB8" s="71">
        <v>637</v>
      </c>
      <c r="AC8" s="71">
        <v>528.29999999999995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88</v>
      </c>
      <c r="BG8" s="71">
        <v>82</v>
      </c>
      <c r="BH8" s="71">
        <v>80</v>
      </c>
      <c r="BI8" s="71">
        <v>84</v>
      </c>
      <c r="BJ8" s="71">
        <v>81.099999999999994</v>
      </c>
      <c r="BK8" s="71">
        <v>37.6</v>
      </c>
      <c r="BL8" s="71">
        <v>40.700000000000003</v>
      </c>
      <c r="BM8" s="71">
        <v>38.200000000000003</v>
      </c>
      <c r="BN8" s="71">
        <v>34.6</v>
      </c>
      <c r="BO8" s="71">
        <v>37.6</v>
      </c>
      <c r="BP8" s="68">
        <v>26.4</v>
      </c>
      <c r="BQ8" s="72">
        <v>146441</v>
      </c>
      <c r="BR8" s="72">
        <v>114035</v>
      </c>
      <c r="BS8" s="72">
        <v>109148</v>
      </c>
      <c r="BT8" s="73">
        <v>113413</v>
      </c>
      <c r="BU8" s="73">
        <v>123793</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t="s">
        <v>128</v>
      </c>
      <c r="CN8" s="70">
        <v>41753</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97.2</v>
      </c>
      <c r="DL8" s="71">
        <v>83.2</v>
      </c>
      <c r="DM8" s="71">
        <v>93.6</v>
      </c>
      <c r="DN8" s="71">
        <v>98</v>
      </c>
      <c r="DO8" s="71">
        <v>103.6</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dcterms:created xsi:type="dcterms:W3CDTF">2018-12-07T10:32:38Z</dcterms:created>
  <dcterms:modified xsi:type="dcterms:W3CDTF">2019-01-22T11:44:13Z</dcterms:modified>
  <cp:category/>
</cp:coreProperties>
</file>