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qA5MxW3c8vCd52zLyiH7uNVG92lS5IOEg1UUsn/IYzuL55X1awGM2+zRcWK2j/0vnbsQrm4bpGuY9HUHygrMcg==" workbookSaltValue="0UdLXzAyehAOtaDCGPHuH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Z30" i="4" l="1"/>
  <c r="BK76" i="4"/>
  <c r="LH51" i="4"/>
  <c r="IE76" i="4"/>
  <c r="BZ51" i="4"/>
  <c r="LT76" i="4"/>
  <c r="GQ51" i="4"/>
  <c r="LH30" i="4"/>
  <c r="GQ30" i="4"/>
  <c r="BG30" i="4"/>
  <c r="LE76" i="4"/>
  <c r="KO30" i="4"/>
  <c r="BG51" i="4"/>
  <c r="FX30" i="4"/>
  <c r="AV76" i="4"/>
  <c r="KO51" i="4"/>
  <c r="FX51" i="4"/>
  <c r="HP76" i="4"/>
  <c r="HA76" i="4"/>
  <c r="AN51" i="4"/>
  <c r="FE30" i="4"/>
  <c r="AG76" i="4"/>
  <c r="KP76" i="4"/>
  <c r="AN30" i="4"/>
  <c r="JV51" i="4"/>
  <c r="JV30" i="4"/>
  <c r="FE51" i="4"/>
  <c r="JC51" i="4"/>
  <c r="KA76" i="4"/>
  <c r="EL51" i="4"/>
  <c r="JC30" i="4"/>
  <c r="GL76" i="4"/>
  <c r="U51" i="4"/>
  <c r="EL30" i="4"/>
  <c r="U30" i="4"/>
  <c r="R76"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<sst xmlns="http://schemas.openxmlformats.org/spreadsheetml/2006/main" count="288" uniqueCount="147">
  <si>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</si>
  <si>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</si>
  <si>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</si>
  <si>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</si>
  <si>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</si>
  <si>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</si>
  <si>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</si>
  <si>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</si>
  <si>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</si>
  <si>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</si>
  <si>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</si>
  <si>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</si>
  <si>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</si>
  <si>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</si>
  <si>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</si>
  <si>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</si>
  <si>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</si>
  <si>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</si>
  <si>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</si>
  <si>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</si>
  <si>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</si>
  <si>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</si>
  <si>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</si>
  <si>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</si>
  <si>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</si>
  <si>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</si>
  <si>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</si>
  <si>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</si>
  <si>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</si>
  <si>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</si>
  <si>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</si>
  <si>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</si>
  <si>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</si>
  <si>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</si>
  <si>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</si>
  <si>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</si>
  <si>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</si>
  <si>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</si>
  <si>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</si>
  <si>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</si>
  <si>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</si>
  <si>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</si>
  <si>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</si>
  <si>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</si>
  <si>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</si>
  <si>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</si>
  <si>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</si>
  <si>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</si>
  <si>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</si>
  <si>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</si>
  <si>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</si>
  <si>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</si>
  <si>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</si>
  <si>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</si>
  <si>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</si>
  <si>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</si>
  <si>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</si>
  <si>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</si>
  <si>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</si>
  <si>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</si>
  <si>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</si>
  <si>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</si>
  <si>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</si>
  <si>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</si>
  <si>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</si>
  <si>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</si>
  <si>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</si>
  <si>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</si>
  <si>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</si>
  <si>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</si>
  <si>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</si>
  <si>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</si>
  <si>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</si>
  <si>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</si>
  <si>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</si>
  <si>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</si>
  <si>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</si>
  <si>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</si>
  <si>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</si>
  <si>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</si>
  <si>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</si>
  <si>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</si>
  <si>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</si>
  <si>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</si>
  <si>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</si>
  <si>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</si>
  <si>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</si>
  <si>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</si>
  <si>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</si>
  <si>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</si>
  <si>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</si>
  <si>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</si>
  <si>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</si>
  <si>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</si>
  <si>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</si>
  <si>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</si>
  <si>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</si>
  <si>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</si>
  <si>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</si>
  <si>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</si>
  <si>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</si>
  <si>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</si>
  <si>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</si>
  <si>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</si>
  <si>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</si>
  <si>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</si>
  <si>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</si>
  <si>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</si>
  <si>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</si>
  <si>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</si>
  <si>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当該値(N-2)</t>
    <phoneticPr fontId="6"/>
  </si>
  <si>
    <t>当該値(N)</t>
    <phoneticPr fontId="6"/>
  </si>
  <si>
    <t>当該値(N-3)</t>
    <phoneticPr fontId="6"/>
  </si>
  <si>
    <t>当該値(N-1)</t>
    <phoneticPr fontId="6"/>
  </si>
  <si>
    <t>当該値(N)</t>
    <phoneticPr fontId="6"/>
  </si>
  <si>
    <t>当該値(N-2)</t>
    <phoneticPr fontId="6"/>
  </si>
  <si>
    <t>当該値(N-4)</t>
    <phoneticPr fontId="6"/>
  </si>
  <si>
    <t>当該値(N-3)</t>
    <phoneticPr fontId="6"/>
  </si>
  <si>
    <t>当該値(N-2)</t>
    <phoneticPr fontId="6"/>
  </si>
  <si>
    <t>当該値(N-2)</t>
    <phoneticPr fontId="6"/>
  </si>
  <si>
    <t>当該値(N)</t>
    <phoneticPr fontId="6"/>
  </si>
  <si>
    <t>グラフ参照用</t>
    <rPh sb="3" eb="6">
      <t>サンショウヨウ</t>
    </rPh>
    <phoneticPr fontId="6"/>
  </si>
  <si>
    <t xml:space="preserve"> </t>
    <phoneticPr fontId="6"/>
  </si>
  <si>
    <t>表参照用</t>
    <rPh sb="0" eb="1">
      <t>ヒョウ</t>
    </rPh>
    <rPh sb="1" eb="4">
      <t>サンショウヨウ</t>
    </rPh>
    <phoneticPr fontId="6"/>
  </si>
  <si>
    <t xml:space="preserve"> </t>
  </si>
  <si>
    <t>大阪府　大阪市</t>
  </si>
  <si>
    <t>本町地下駐車場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</si>
  <si>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</si>
  <si>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</si>
  <si>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</si>
  <si>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</si>
  <si>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</si>
  <si>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</si>
  <si>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</si>
  <si>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</si>
  <si>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</si>
  <si>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</si>
  <si>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</si>
  <si>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</si>
  <si>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</si>
  <si>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</si>
  <si>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</si>
  <si>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</si>
  <si>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⑪収容台数に対する一日当たり平均駐車台数の割合をいいます。
　類似施設と比べて数値が低くなっておりますが、大阪市内のビジネス街及び繁華街に位置しており、長時間利用の車両が多いことが要因です。
　経年比較で見た場合に、直近3年間で利用が増加しています。これは、隣接する西横堀駐車場の上部高架において拡幅工事を実施しており、工事による駐車枠の占用が大きい同駐車場の受け皿として、本町地下駐車場が機能していることが主な要因です。</t>
    <rPh sb="97" eb="99">
      <t>ケイネン</t>
    </rPh>
    <rPh sb="99" eb="101">
      <t>ヒカク</t>
    </rPh>
    <rPh sb="102" eb="103">
      <t>ミ</t>
    </rPh>
    <rPh sb="104" eb="106">
      <t>バアイ</t>
    </rPh>
    <rPh sb="108" eb="110">
      <t>チョッキン</t>
    </rPh>
    <rPh sb="111" eb="113">
      <t>ネンカン</t>
    </rPh>
    <rPh sb="114" eb="116">
      <t>リヨウ</t>
    </rPh>
    <rPh sb="117" eb="119">
      <t>ゾウカ</t>
    </rPh>
    <rPh sb="129" eb="131">
      <t>リンセツ</t>
    </rPh>
    <rPh sb="133" eb="134">
      <t>ニシ</t>
    </rPh>
    <rPh sb="134" eb="136">
      <t>ヨコボリ</t>
    </rPh>
    <rPh sb="136" eb="139">
      <t>チュウシャジョウ</t>
    </rPh>
    <rPh sb="140" eb="142">
      <t>ジョウブ</t>
    </rPh>
    <rPh sb="142" eb="144">
      <t>コウカ</t>
    </rPh>
    <rPh sb="148" eb="150">
      <t>カクフク</t>
    </rPh>
    <rPh sb="150" eb="152">
      <t>コウジ</t>
    </rPh>
    <rPh sb="153" eb="155">
      <t>ジッシ</t>
    </rPh>
    <rPh sb="160" eb="162">
      <t>コウジ</t>
    </rPh>
    <rPh sb="175" eb="176">
      <t>ドウ</t>
    </rPh>
    <rPh sb="180" eb="181">
      <t>ウ</t>
    </rPh>
    <rPh sb="182" eb="183">
      <t>ザラ</t>
    </rPh>
    <rPh sb="187" eb="189">
      <t>ホンマチ</t>
    </rPh>
    <rPh sb="189" eb="191">
      <t>チカ</t>
    </rPh>
    <rPh sb="191" eb="194">
      <t>チュウシャジョウ</t>
    </rPh>
    <rPh sb="195" eb="197">
      <t>キノウ</t>
    </rPh>
    <phoneticPr fontId="16"/>
  </si>
  <si>
    <t>・各種利用促進策を実施し、効率的な駐車場運営を行っていますが、機械式駐車場の維持管理コストの増大等により、類似施設と比較して収支状況が低い水準で推移しています。
　最適な料金改定等を検討し、利用台数減少を防ぐ対策を実施してまいります。
・本町地下駐車場は、大阪市駐車基本計画を基に市内の路上駐車違反防止のため本市が管理運営を行っており、今後も同目的達成のため、本市が維持管理を継続していく方針です。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チュウシャ</t>
    </rPh>
    <rPh sb="19" eb="20">
      <t>ジョウ</t>
    </rPh>
    <rPh sb="20" eb="22">
      <t>ウンエイ</t>
    </rPh>
    <rPh sb="23" eb="24">
      <t>オコナ</t>
    </rPh>
    <rPh sb="31" eb="34">
      <t>キカイシキ</t>
    </rPh>
    <rPh sb="34" eb="37">
      <t>チュウシャジョウ</t>
    </rPh>
    <rPh sb="38" eb="40">
      <t>イジ</t>
    </rPh>
    <rPh sb="40" eb="42">
      <t>カンリ</t>
    </rPh>
    <rPh sb="46" eb="48">
      <t>ゾウダイ</t>
    </rPh>
    <rPh sb="48" eb="49">
      <t>トウ</t>
    </rPh>
    <rPh sb="53" eb="55">
      <t>ルイジ</t>
    </rPh>
    <rPh sb="55" eb="57">
      <t>シセツ</t>
    </rPh>
    <rPh sb="58" eb="60">
      <t>ヒカク</t>
    </rPh>
    <rPh sb="62" eb="64">
      <t>シュウシ</t>
    </rPh>
    <rPh sb="64" eb="66">
      <t>ジョウキョウ</t>
    </rPh>
    <rPh sb="67" eb="68">
      <t>ヒク</t>
    </rPh>
    <rPh sb="69" eb="71">
      <t>スイジュン</t>
    </rPh>
    <rPh sb="72" eb="74">
      <t>スイイ</t>
    </rPh>
    <rPh sb="119" eb="121">
      <t>ホンマチ</t>
    </rPh>
    <rPh sb="121" eb="123">
      <t>チカ</t>
    </rPh>
    <phoneticPr fontId="16"/>
  </si>
  <si>
    <t xml:space="preserve">・①収益的収支比率は、黒字であれば100％以上となる指標です。類似施設と比較し、低い水準となっていますが、本町地下駐車場は機械式駐車場であり、機械設備の維持管理に大きな費用を要することや、起債償還額が多額であ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
</t>
    <rPh sb="31" eb="33">
      <t>ルイジ</t>
    </rPh>
    <rPh sb="33" eb="35">
      <t>シセツ</t>
    </rPh>
    <rPh sb="36" eb="38">
      <t>ヒカク</t>
    </rPh>
    <rPh sb="40" eb="41">
      <t>ヒク</t>
    </rPh>
    <rPh sb="42" eb="44">
      <t>スイジュン</t>
    </rPh>
    <rPh sb="53" eb="55">
      <t>ホンマチ</t>
    </rPh>
    <rPh sb="55" eb="57">
      <t>チカ</t>
    </rPh>
    <rPh sb="57" eb="60">
      <t>チュウシャジョウ</t>
    </rPh>
    <rPh sb="61" eb="64">
      <t>キカイシキ</t>
    </rPh>
    <rPh sb="64" eb="67">
      <t>チュウシャジョウ</t>
    </rPh>
    <rPh sb="71" eb="73">
      <t>キカイ</t>
    </rPh>
    <rPh sb="73" eb="75">
      <t>セツビ</t>
    </rPh>
    <rPh sb="76" eb="78">
      <t>イジ</t>
    </rPh>
    <rPh sb="78" eb="80">
      <t>カンリ</t>
    </rPh>
    <rPh sb="81" eb="82">
      <t>オオ</t>
    </rPh>
    <rPh sb="84" eb="86">
      <t>ヒヨウ</t>
    </rPh>
    <rPh sb="87" eb="88">
      <t>ヨウ</t>
    </rPh>
    <rPh sb="94" eb="96">
      <t>キサイ</t>
    </rPh>
    <rPh sb="96" eb="98">
      <t>ショウカン</t>
    </rPh>
    <rPh sb="98" eb="99">
      <t>ガク</t>
    </rPh>
    <rPh sb="100" eb="102">
      <t>タガク</t>
    </rPh>
    <rPh sb="108" eb="109">
      <t>オモ</t>
    </rPh>
    <rPh sb="110" eb="112">
      <t>ヨウイン</t>
    </rPh>
    <rPh sb="119" eb="120">
      <t>タ</t>
    </rPh>
    <rPh sb="120" eb="122">
      <t>カイケイ</t>
    </rPh>
    <rPh sb="122" eb="125">
      <t>ホジョキン</t>
    </rPh>
    <rPh sb="231" eb="233">
      <t>ルイジ</t>
    </rPh>
    <rPh sb="233" eb="235">
      <t>シセツ</t>
    </rPh>
    <rPh sb="236" eb="238">
      <t>ヒカク</t>
    </rPh>
    <rPh sb="239" eb="240">
      <t>ヒク</t>
    </rPh>
    <rPh sb="241" eb="243">
      <t>スイジュン</t>
    </rPh>
    <rPh sb="249" eb="251">
      <t>ヨウイン</t>
    </rPh>
    <rPh sb="255" eb="257">
      <t>ドウヨウ</t>
    </rPh>
    <phoneticPr fontId="16"/>
  </si>
  <si>
    <t>・⑦本町地下駐車場は道路付属物（道路法第2条第2項）であり、敷地の地価を計上しておりません。
・⑧設備投資見込額は、今後10年間で見込む建設改良費・修繕費等の金額です。本町地下駐車場は機械式駐車場の為、更新費用が多額となっております。（設備投資見込額はH30.7.23現在のものです）
・⑩企業債残高対料金収入比率は、料金収入に対する企業債残高の割合であり、企業債残高の規模を表す指標です。類似施設と比較し収入に占める記載の割合が大きくなっておりますが、経年比較を行った場合、起債償還額は減少してきており、残額も少額となっています。</t>
    <rPh sb="2" eb="4">
      <t>ホンマチ</t>
    </rPh>
    <rPh sb="4" eb="6">
      <t>チカ</t>
    </rPh>
    <rPh sb="6" eb="9">
      <t>チュウシャジョウ</t>
    </rPh>
    <rPh sb="84" eb="86">
      <t>ホンマチ</t>
    </rPh>
    <rPh sb="86" eb="88">
      <t>チカ</t>
    </rPh>
    <rPh sb="88" eb="91">
      <t>チュウシャジョウ</t>
    </rPh>
    <rPh sb="92" eb="95">
      <t>キカイシキ</t>
    </rPh>
    <rPh sb="95" eb="98">
      <t>チュウシャジョウ</t>
    </rPh>
    <rPh sb="99" eb="100">
      <t>タメ</t>
    </rPh>
    <rPh sb="101" eb="103">
      <t>コウシン</t>
    </rPh>
    <rPh sb="103" eb="105">
      <t>ヒヨウ</t>
    </rPh>
    <rPh sb="106" eb="108">
      <t>タガク</t>
    </rPh>
    <rPh sb="195" eb="197">
      <t>ルイジ</t>
    </rPh>
    <rPh sb="197" eb="199">
      <t>シセツ</t>
    </rPh>
    <rPh sb="200" eb="202">
      <t>ヒカク</t>
    </rPh>
    <rPh sb="203" eb="205">
      <t>シュウニュウ</t>
    </rPh>
    <rPh sb="206" eb="207">
      <t>シ</t>
    </rPh>
    <rPh sb="209" eb="211">
      <t>キサイ</t>
    </rPh>
    <rPh sb="212" eb="214">
      <t>ワリアイ</t>
    </rPh>
    <rPh sb="215" eb="216">
      <t>オオ</t>
    </rPh>
    <rPh sb="227" eb="229">
      <t>ケイネン</t>
    </rPh>
    <rPh sb="229" eb="231">
      <t>ヒカク</t>
    </rPh>
    <rPh sb="232" eb="233">
      <t>オコナ</t>
    </rPh>
    <rPh sb="235" eb="237">
      <t>バアイ</t>
    </rPh>
    <rPh sb="238" eb="240">
      <t>キサイ</t>
    </rPh>
    <rPh sb="240" eb="242">
      <t>ショウカン</t>
    </rPh>
    <rPh sb="242" eb="243">
      <t>ガク</t>
    </rPh>
    <rPh sb="244" eb="246">
      <t>ゲンショウ</t>
    </rPh>
    <rPh sb="253" eb="255">
      <t>ザンガク</t>
    </rPh>
    <rPh sb="256" eb="258">
      <t>ショウガク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</si>
</sst>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 numFmtId="183" formatCode="&quot;¥&quot;#,##0;[Red]&quot;¥&quot;\-#,##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3"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c:v>
                </c:pt>
                <c:pt idx="1">
                  <c:v>22</c:v>
                </c:pt>
                <c:pt idx="2">
                  <c:v>28</c:v>
                </c:pt>
                <c:pt idx="3">
                  <c:v>45</c:v>
                </c:pt>
                <c:pt idx="4">
                  <c:v>47.3</c:v>
                </c:pt>
              </c:numCache>
            </c:numRef>
          </c:val>
          <c:extLst xmlns:c16r2="http://schemas.microsoft.com/office/drawing/2015/06/chart">
            <c:ext xmlns:c16="http://schemas.microsoft.com/office/drawing/2014/chart" uri="{C3380CC4-5D6E-409C-BE32-E72D297353CC}">
              <c16:uniqueId val="{00000000-4C14-4E31-8D5B-D414F44F8828}"/>
            </c:ext>
          </c:extLst>
        </c:ser>
        <c:dLbls>
          <c:showLegendKey val="0"/>
          <c:showVal val="0"/>
          <c:showCatName val="0"/>
          <c:showSerName val="0"/>
          <c:showPercent val="0"/>
          <c:showBubbleSize val="0"/>
        </c:dLbls>
        <c:gapWidth val="150"/>
        <c:axId val="199687032"/>
        <c:axId val="19968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4C14-4E31-8D5B-D414F44F8828}"/>
            </c:ext>
          </c:extLst>
        </c:ser>
        <c:dLbls>
          <c:showLegendKey val="0"/>
          <c:showVal val="0"/>
          <c:showCatName val="0"/>
          <c:showSerName val="0"/>
          <c:showPercent val="0"/>
          <c:showBubbleSize val="0"/>
        </c:dLbls>
        <c:marker val="1"/>
        <c:smooth val="0"/>
        <c:axId val="199687032"/>
        <c:axId val="199687424"/>
      </c:lineChart>
      <c:dateAx>
        <c:axId val="199687032"/>
        <c:scaling>
          <c:orientation val="minMax"/>
        </c:scaling>
        <c:delete val="1"/>
        <c:axPos val="b"/>
        <c:numFmt formatCode="ge" sourceLinked="1"/>
        <c:majorTickMark val="none"/>
        <c:minorTickMark val="none"/>
        <c:tickLblPos val="none"/>
        <c:crossAx val="199687424"/>
        <c:crosses val="autoZero"/>
        <c:auto val="1"/>
        <c:lblOffset val="100"/>
        <c:baseTimeUnit val="years"/>
      </c:dateAx>
      <c:valAx>
        <c:axId val="19968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68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1115.2</c:v>
                </c:pt>
                <c:pt idx="1">
                  <c:v>731.3</c:v>
                </c:pt>
                <c:pt idx="2">
                  <c:v>448.1</c:v>
                </c:pt>
                <c:pt idx="3">
                  <c:v>261</c:v>
                </c:pt>
                <c:pt idx="4">
                  <c:v>170.9</c:v>
                </c:pt>
              </c:numCache>
            </c:numRef>
          </c:val>
          <c:extLst xmlns:c16r2="http://schemas.microsoft.com/office/drawing/2015/06/chart">
            <c:ext xmlns:c16="http://schemas.microsoft.com/office/drawing/2014/chart" uri="{C3380CC4-5D6E-409C-BE32-E72D297353CC}">
              <c16:uniqueId val="{00000000-9801-42AF-A28F-E288A6DCD81B}"/>
            </c:ext>
          </c:extLst>
        </c:ser>
        <c:dLbls>
          <c:showLegendKey val="0"/>
          <c:showVal val="0"/>
          <c:showCatName val="0"/>
          <c:showSerName val="0"/>
          <c:showPercent val="0"/>
          <c:showBubbleSize val="0"/>
        </c:dLbls>
        <c:gapWidth val="150"/>
        <c:axId val="508503504"/>
        <c:axId val="50850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9801-42AF-A28F-E288A6DCD81B}"/>
            </c:ext>
          </c:extLst>
        </c:ser>
        <c:dLbls>
          <c:showLegendKey val="0"/>
          <c:showVal val="0"/>
          <c:showCatName val="0"/>
          <c:showSerName val="0"/>
          <c:showPercent val="0"/>
          <c:showBubbleSize val="0"/>
        </c:dLbls>
        <c:marker val="1"/>
        <c:smooth val="0"/>
        <c:axId val="508503504"/>
        <c:axId val="508504680"/>
      </c:lineChart>
      <c:dateAx>
        <c:axId val="508503504"/>
        <c:scaling>
          <c:orientation val="minMax"/>
        </c:scaling>
        <c:delete val="1"/>
        <c:axPos val="b"/>
        <c:numFmt formatCode="ge" sourceLinked="1"/>
        <c:majorTickMark val="none"/>
        <c:minorTickMark val="none"/>
        <c:tickLblPos val="none"/>
        <c:crossAx val="508504680"/>
        <c:crosses val="autoZero"/>
        <c:auto val="1"/>
        <c:lblOffset val="100"/>
        <c:baseTimeUnit val="years"/>
      </c:dateAx>
      <c:valAx>
        <c:axId val="50850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50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C9C-4154-9F3F-467F1E0EC2FE}"/>
            </c:ext>
          </c:extLst>
        </c:ser>
        <c:dLbls>
          <c:showLegendKey val="0"/>
          <c:showVal val="0"/>
          <c:showCatName val="0"/>
          <c:showSerName val="0"/>
          <c:showPercent val="0"/>
          <c:showBubbleSize val="0"/>
        </c:dLbls>
        <c:gapWidth val="150"/>
        <c:axId val="508504288"/>
        <c:axId val="50850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C9C-4154-9F3F-467F1E0EC2FE}"/>
            </c:ext>
          </c:extLst>
        </c:ser>
        <c:dLbls>
          <c:showLegendKey val="0"/>
          <c:showVal val="0"/>
          <c:showCatName val="0"/>
          <c:showSerName val="0"/>
          <c:showPercent val="0"/>
          <c:showBubbleSize val="0"/>
        </c:dLbls>
        <c:marker val="1"/>
        <c:smooth val="0"/>
        <c:axId val="508504288"/>
        <c:axId val="508505072"/>
      </c:lineChart>
      <c:dateAx>
        <c:axId val="508504288"/>
        <c:scaling>
          <c:orientation val="minMax"/>
        </c:scaling>
        <c:delete val="1"/>
        <c:axPos val="b"/>
        <c:numFmt formatCode="ge" sourceLinked="1"/>
        <c:majorTickMark val="none"/>
        <c:minorTickMark val="none"/>
        <c:tickLblPos val="none"/>
        <c:crossAx val="508505072"/>
        <c:crosses val="autoZero"/>
        <c:auto val="1"/>
        <c:lblOffset val="100"/>
        <c:baseTimeUnit val="years"/>
      </c:dateAx>
      <c:valAx>
        <c:axId val="50850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504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DB9-4796-9D25-785BED90EAED}"/>
            </c:ext>
          </c:extLst>
        </c:ser>
        <c:dLbls>
          <c:showLegendKey val="0"/>
          <c:showVal val="0"/>
          <c:showCatName val="0"/>
          <c:showSerName val="0"/>
          <c:showPercent val="0"/>
          <c:showBubbleSize val="0"/>
        </c:dLbls>
        <c:gapWidth val="150"/>
        <c:axId val="508503896"/>
        <c:axId val="50850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DB9-4796-9D25-785BED90EAED}"/>
            </c:ext>
          </c:extLst>
        </c:ser>
        <c:dLbls>
          <c:showLegendKey val="0"/>
          <c:showVal val="0"/>
          <c:showCatName val="0"/>
          <c:showSerName val="0"/>
          <c:showPercent val="0"/>
          <c:showBubbleSize val="0"/>
        </c:dLbls>
        <c:marker val="1"/>
        <c:smooth val="0"/>
        <c:axId val="508503896"/>
        <c:axId val="508508600"/>
      </c:lineChart>
      <c:dateAx>
        <c:axId val="508503896"/>
        <c:scaling>
          <c:orientation val="minMax"/>
        </c:scaling>
        <c:delete val="1"/>
        <c:axPos val="b"/>
        <c:numFmt formatCode="ge" sourceLinked="1"/>
        <c:majorTickMark val="none"/>
        <c:minorTickMark val="none"/>
        <c:tickLblPos val="none"/>
        <c:crossAx val="508508600"/>
        <c:crosses val="autoZero"/>
        <c:auto val="1"/>
        <c:lblOffset val="100"/>
        <c:baseTimeUnit val="years"/>
      </c:dateAx>
      <c:valAx>
        <c:axId val="508508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50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F1-43BD-992C-CD88742EB62F}"/>
            </c:ext>
          </c:extLst>
        </c:ser>
        <c:dLbls>
          <c:showLegendKey val="0"/>
          <c:showVal val="0"/>
          <c:showCatName val="0"/>
          <c:showSerName val="0"/>
          <c:showPercent val="0"/>
          <c:showBubbleSize val="0"/>
        </c:dLbls>
        <c:gapWidth val="150"/>
        <c:axId val="508505856"/>
        <c:axId val="50850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56F1-43BD-992C-CD88742EB62F}"/>
            </c:ext>
          </c:extLst>
        </c:ser>
        <c:dLbls>
          <c:showLegendKey val="0"/>
          <c:showVal val="0"/>
          <c:showCatName val="0"/>
          <c:showSerName val="0"/>
          <c:showPercent val="0"/>
          <c:showBubbleSize val="0"/>
        </c:dLbls>
        <c:marker val="1"/>
        <c:smooth val="0"/>
        <c:axId val="508505856"/>
        <c:axId val="508507816"/>
      </c:lineChart>
      <c:dateAx>
        <c:axId val="508505856"/>
        <c:scaling>
          <c:orientation val="minMax"/>
        </c:scaling>
        <c:delete val="1"/>
        <c:axPos val="b"/>
        <c:numFmt formatCode="ge" sourceLinked="1"/>
        <c:majorTickMark val="none"/>
        <c:minorTickMark val="none"/>
        <c:tickLblPos val="none"/>
        <c:crossAx val="508507816"/>
        <c:crosses val="autoZero"/>
        <c:auto val="1"/>
        <c:lblOffset val="100"/>
        <c:baseTimeUnit val="years"/>
      </c:dateAx>
      <c:valAx>
        <c:axId val="50850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50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FC-4C81-8693-2AECF505C01C}"/>
            </c:ext>
          </c:extLst>
        </c:ser>
        <c:dLbls>
          <c:showLegendKey val="0"/>
          <c:showVal val="0"/>
          <c:showCatName val="0"/>
          <c:showSerName val="0"/>
          <c:showPercent val="0"/>
          <c:showBubbleSize val="0"/>
        </c:dLbls>
        <c:gapWidth val="150"/>
        <c:axId val="508508992"/>
        <c:axId val="5085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30FC-4C81-8693-2AECF505C01C}"/>
            </c:ext>
          </c:extLst>
        </c:ser>
        <c:dLbls>
          <c:showLegendKey val="0"/>
          <c:showVal val="0"/>
          <c:showCatName val="0"/>
          <c:showSerName val="0"/>
          <c:showPercent val="0"/>
          <c:showBubbleSize val="0"/>
        </c:dLbls>
        <c:marker val="1"/>
        <c:smooth val="0"/>
        <c:axId val="508508992"/>
        <c:axId val="508507424"/>
      </c:lineChart>
      <c:dateAx>
        <c:axId val="508508992"/>
        <c:scaling>
          <c:orientation val="minMax"/>
        </c:scaling>
        <c:delete val="1"/>
        <c:axPos val="b"/>
        <c:numFmt formatCode="ge" sourceLinked="1"/>
        <c:majorTickMark val="none"/>
        <c:minorTickMark val="none"/>
        <c:tickLblPos val="none"/>
        <c:crossAx val="508507424"/>
        <c:crosses val="autoZero"/>
        <c:auto val="1"/>
        <c:lblOffset val="100"/>
        <c:baseTimeUnit val="years"/>
      </c:dateAx>
      <c:valAx>
        <c:axId val="50850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850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62.3</c:v>
                </c:pt>
                <c:pt idx="1">
                  <c:v>61</c:v>
                </c:pt>
                <c:pt idx="2">
                  <c:v>67.5</c:v>
                </c:pt>
                <c:pt idx="3">
                  <c:v>74.7</c:v>
                </c:pt>
                <c:pt idx="4">
                  <c:v>81.8</c:v>
                </c:pt>
              </c:numCache>
            </c:numRef>
          </c:val>
          <c:extLst xmlns:c16r2="http://schemas.microsoft.com/office/drawing/2015/06/chart">
            <c:ext xmlns:c16="http://schemas.microsoft.com/office/drawing/2014/chart" uri="{C3380CC4-5D6E-409C-BE32-E72D297353CC}">
              <c16:uniqueId val="{00000000-3147-4A66-A704-5ADF1744E437}"/>
            </c:ext>
          </c:extLst>
        </c:ser>
        <c:dLbls>
          <c:showLegendKey val="0"/>
          <c:showVal val="0"/>
          <c:showCatName val="0"/>
          <c:showSerName val="0"/>
          <c:showPercent val="0"/>
          <c:showBubbleSize val="0"/>
        </c:dLbls>
        <c:gapWidth val="150"/>
        <c:axId val="508502328"/>
        <c:axId val="50850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3147-4A66-A704-5ADF1744E437}"/>
            </c:ext>
          </c:extLst>
        </c:ser>
        <c:dLbls>
          <c:showLegendKey val="0"/>
          <c:showVal val="0"/>
          <c:showCatName val="0"/>
          <c:showSerName val="0"/>
          <c:showPercent val="0"/>
          <c:showBubbleSize val="0"/>
        </c:dLbls>
        <c:marker val="1"/>
        <c:smooth val="0"/>
        <c:axId val="508502328"/>
        <c:axId val="508502720"/>
      </c:lineChart>
      <c:dateAx>
        <c:axId val="508502328"/>
        <c:scaling>
          <c:orientation val="minMax"/>
        </c:scaling>
        <c:delete val="1"/>
        <c:axPos val="b"/>
        <c:numFmt formatCode="ge" sourceLinked="1"/>
        <c:majorTickMark val="none"/>
        <c:minorTickMark val="none"/>
        <c:tickLblPos val="none"/>
        <c:crossAx val="508502720"/>
        <c:crosses val="autoZero"/>
        <c:auto val="1"/>
        <c:lblOffset val="100"/>
        <c:baseTimeUnit val="years"/>
      </c:dateAx>
      <c:valAx>
        <c:axId val="50850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50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-17</c:v>
                </c:pt>
                <c:pt idx="1">
                  <c:v>-20</c:v>
                </c:pt>
                <c:pt idx="2">
                  <c:v>-15</c:v>
                </c:pt>
                <c:pt idx="3">
                  <c:v>-18</c:v>
                </c:pt>
                <c:pt idx="4">
                  <c:v>-52.8</c:v>
                </c:pt>
              </c:numCache>
            </c:numRef>
          </c:val>
          <c:extLst xmlns:c16r2="http://schemas.microsoft.com/office/drawing/2015/06/chart">
            <c:ext xmlns:c16="http://schemas.microsoft.com/office/drawing/2014/chart" uri="{C3380CC4-5D6E-409C-BE32-E72D297353CC}">
              <c16:uniqueId val="{00000000-0C85-41DC-9082-A1739E72B936}"/>
            </c:ext>
          </c:extLst>
        </c:ser>
        <c:dLbls>
          <c:showLegendKey val="0"/>
          <c:showVal val="0"/>
          <c:showCatName val="0"/>
          <c:showSerName val="0"/>
          <c:showPercent val="0"/>
          <c:showBubbleSize val="0"/>
        </c:dLbls>
        <c:gapWidth val="150"/>
        <c:axId val="508507032"/>
        <c:axId val="5091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0C85-41DC-9082-A1739E72B936}"/>
            </c:ext>
          </c:extLst>
        </c:ser>
        <c:dLbls>
          <c:showLegendKey val="0"/>
          <c:showVal val="0"/>
          <c:showCatName val="0"/>
          <c:showSerName val="0"/>
          <c:showPercent val="0"/>
          <c:showBubbleSize val="0"/>
        </c:dLbls>
        <c:marker val="1"/>
        <c:smooth val="0"/>
        <c:axId val="508507032"/>
        <c:axId val="509198408"/>
      </c:lineChart>
      <c:dateAx>
        <c:axId val="508507032"/>
        <c:scaling>
          <c:orientation val="minMax"/>
        </c:scaling>
        <c:delete val="1"/>
        <c:axPos val="b"/>
        <c:numFmt formatCode="ge" sourceLinked="1"/>
        <c:majorTickMark val="none"/>
        <c:minorTickMark val="none"/>
        <c:tickLblPos val="none"/>
        <c:crossAx val="509198408"/>
        <c:crosses val="autoZero"/>
        <c:auto val="1"/>
        <c:lblOffset val="100"/>
        <c:baseTimeUnit val="years"/>
      </c:dateAx>
      <c:valAx>
        <c:axId val="50919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850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5818</c:v>
                </c:pt>
                <c:pt idx="1">
                  <c:v>884</c:v>
                </c:pt>
                <c:pt idx="2">
                  <c:v>55</c:v>
                </c:pt>
                <c:pt idx="3">
                  <c:v>-3631</c:v>
                </c:pt>
                <c:pt idx="4">
                  <c:v>-23332</c:v>
                </c:pt>
              </c:numCache>
            </c:numRef>
          </c:val>
          <c:extLst xmlns:c16r2="http://schemas.microsoft.com/office/drawing/2015/06/chart">
            <c:ext xmlns:c16="http://schemas.microsoft.com/office/drawing/2014/chart" uri="{C3380CC4-5D6E-409C-BE32-E72D297353CC}">
              <c16:uniqueId val="{00000000-94CB-4732-A874-F9F7AE1A9281}"/>
            </c:ext>
          </c:extLst>
        </c:ser>
        <c:dLbls>
          <c:showLegendKey val="0"/>
          <c:showVal val="0"/>
          <c:showCatName val="0"/>
          <c:showSerName val="0"/>
          <c:showPercent val="0"/>
          <c:showBubbleSize val="0"/>
        </c:dLbls>
        <c:gapWidth val="150"/>
        <c:axId val="509196056"/>
        <c:axId val="50919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94CB-4732-A874-F9F7AE1A9281}"/>
            </c:ext>
          </c:extLst>
        </c:ser>
        <c:dLbls>
          <c:showLegendKey val="0"/>
          <c:showVal val="0"/>
          <c:showCatName val="0"/>
          <c:showSerName val="0"/>
          <c:showPercent val="0"/>
          <c:showBubbleSize val="0"/>
        </c:dLbls>
        <c:marker val="1"/>
        <c:smooth val="0"/>
        <c:axId val="509196056"/>
        <c:axId val="509199584"/>
      </c:lineChart>
      <c:dateAx>
        <c:axId val="509196056"/>
        <c:scaling>
          <c:orientation val="minMax"/>
        </c:scaling>
        <c:delete val="1"/>
        <c:axPos val="b"/>
        <c:numFmt formatCode="ge" sourceLinked="1"/>
        <c:majorTickMark val="none"/>
        <c:minorTickMark val="none"/>
        <c:tickLblPos val="none"/>
        <c:crossAx val="509199584"/>
        <c:crosses val="autoZero"/>
        <c:auto val="1"/>
        <c:lblOffset val="100"/>
        <c:baseTimeUnit val="years"/>
      </c:dateAx>
      <c:valAx>
        <c:axId val="509199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919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5" zoomScaleNormal="100" zoomScaleSheetLayoutView="70" workbookViewId="0">
      <selection activeCell="ND49" sqref="ND49:NR64"/>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3" t="str">
        <f>データ!H6&amp;"　"&amp;データ!I6</f>
        <v>大阪府大阪市　本町地下駐車場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30"/>
      <c r="AQ7" s="128" t="s">
        <v>2</v>
      </c>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30"/>
      <c r="CF7" s="128" t="s">
        <v>3</v>
      </c>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30"/>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1" t="s">
        <v>5</v>
      </c>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4"/>
      <c r="GZ7" s="4"/>
      <c r="HA7" s="4"/>
      <c r="HB7" s="4"/>
      <c r="HC7" s="4"/>
      <c r="HD7" s="4"/>
      <c r="HE7" s="4"/>
      <c r="HF7" s="4"/>
      <c r="HG7" s="4"/>
      <c r="HH7" s="4"/>
      <c r="HI7" s="4"/>
      <c r="HJ7" s="4"/>
      <c r="HK7" s="4"/>
      <c r="HL7" s="4"/>
      <c r="HM7" s="4"/>
      <c r="HN7" s="4"/>
      <c r="HO7" s="4"/>
      <c r="HP7" s="4"/>
      <c r="HQ7" s="4"/>
      <c r="HR7" s="4"/>
      <c r="HS7" s="4"/>
      <c r="HT7" s="4"/>
      <c r="HU7" s="4"/>
      <c r="HV7" s="4"/>
      <c r="HW7" s="4"/>
      <c r="HX7" s="131" t="s">
        <v>6</v>
      </c>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t="s">
        <v>7</v>
      </c>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t="s">
        <v>8</v>
      </c>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3"/>
      <c r="ND7" s="6" t="s">
        <v>9</v>
      </c>
      <c r="NE7" s="7"/>
      <c r="NF7" s="7"/>
      <c r="NG7" s="7"/>
      <c r="NH7" s="7"/>
      <c r="NI7" s="7"/>
      <c r="NJ7" s="7"/>
      <c r="NK7" s="7"/>
      <c r="NL7" s="7"/>
      <c r="NM7" s="7"/>
      <c r="NN7" s="7"/>
      <c r="NO7" s="7"/>
      <c r="NP7" s="7"/>
      <c r="NQ7" s="8"/>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3300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6" t="s">
        <v>10</v>
      </c>
      <c r="NE8" s="127"/>
      <c r="NF8" s="9" t="s">
        <v>11</v>
      </c>
      <c r="NG8" s="10"/>
      <c r="NH8" s="10"/>
      <c r="NI8" s="10"/>
      <c r="NJ8" s="10"/>
      <c r="NK8" s="10"/>
      <c r="NL8" s="10"/>
      <c r="NM8" s="10"/>
      <c r="NN8" s="10"/>
      <c r="NO8" s="10"/>
      <c r="NP8" s="10"/>
      <c r="NQ8" s="11"/>
    </row>
    <row r="9" spans="1:382"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30"/>
      <c r="AQ9" s="128" t="s">
        <v>13</v>
      </c>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8" t="s">
        <v>14</v>
      </c>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30"/>
      <c r="DU9" s="131" t="s">
        <v>15</v>
      </c>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1" t="s">
        <v>16</v>
      </c>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t="s">
        <v>17</v>
      </c>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t="s">
        <v>18</v>
      </c>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3"/>
      <c r="ND9" s="112" t="s">
        <v>19</v>
      </c>
      <c r="NE9" s="113"/>
      <c r="NF9" s="12" t="s">
        <v>20</v>
      </c>
      <c r="NG9" s="13"/>
      <c r="NH9" s="13"/>
      <c r="NI9" s="13"/>
      <c r="NJ9" s="13"/>
      <c r="NK9" s="13"/>
      <c r="NL9" s="13"/>
      <c r="NM9" s="13"/>
      <c r="NN9" s="13"/>
      <c r="NO9" s="13"/>
      <c r="NP9" s="13"/>
      <c r="NQ9" s="14"/>
    </row>
    <row r="10" spans="1:382" ht="18.75" customHeight="1">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09"/>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0" t="s">
        <v>23</v>
      </c>
      <c r="NE11" s="110"/>
      <c r="NF11" s="110"/>
      <c r="NG11" s="110"/>
      <c r="NH11" s="110"/>
      <c r="NI11" s="110"/>
      <c r="NJ11" s="110"/>
      <c r="NK11" s="110"/>
      <c r="NL11" s="110"/>
      <c r="NM11" s="110"/>
      <c r="NN11" s="110"/>
      <c r="NO11" s="110"/>
      <c r="NP11" s="110"/>
      <c r="NQ11" s="110"/>
      <c r="NR11" s="110"/>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0"/>
      <c r="NE12" s="110"/>
      <c r="NF12" s="110"/>
      <c r="NG12" s="110"/>
      <c r="NH12" s="110"/>
      <c r="NI12" s="110"/>
      <c r="NJ12" s="110"/>
      <c r="NK12" s="110"/>
      <c r="NL12" s="110"/>
      <c r="NM12" s="110"/>
      <c r="NN12" s="110"/>
      <c r="NO12" s="110"/>
      <c r="NP12" s="110"/>
      <c r="NQ12" s="110"/>
      <c r="NR12" s="110"/>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1"/>
      <c r="NE13" s="111"/>
      <c r="NF13" s="111"/>
      <c r="NG13" s="111"/>
      <c r="NH13" s="111"/>
      <c r="NI13" s="111"/>
      <c r="NJ13" s="111"/>
      <c r="NK13" s="111"/>
      <c r="NL13" s="111"/>
      <c r="NM13" s="111"/>
      <c r="NN13" s="111"/>
      <c r="NO13" s="111"/>
      <c r="NP13" s="111"/>
      <c r="NQ13" s="111"/>
      <c r="NR13" s="111"/>
    </row>
    <row r="14" spans="1:382" ht="13.5" customHeight="1">
      <c r="A14" s="18"/>
      <c r="B14" s="6"/>
      <c r="C14" s="7"/>
      <c r="D14" s="7"/>
      <c r="E14" s="7"/>
      <c r="F14" s="7"/>
      <c r="G14" s="7"/>
      <c r="H14" s="97" t="s">
        <v>24</v>
      </c>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7"/>
      <c r="IG14" s="7"/>
      <c r="IH14" s="7"/>
      <c r="II14" s="7"/>
      <c r="IJ14" s="8"/>
      <c r="IK14" s="7"/>
      <c r="IL14" s="7"/>
      <c r="IM14" s="7"/>
      <c r="IN14" s="7"/>
      <c r="IO14" s="7"/>
      <c r="IP14" s="97" t="s">
        <v>25</v>
      </c>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7"/>
      <c r="MX14" s="7"/>
      <c r="MY14" s="7"/>
      <c r="MZ14" s="7"/>
      <c r="NA14" s="7"/>
      <c r="NB14" s="8"/>
      <c r="NC14" s="2"/>
      <c r="ND14" s="100" t="s">
        <v>26</v>
      </c>
      <c r="NE14" s="101"/>
      <c r="NF14" s="101"/>
      <c r="NG14" s="101"/>
      <c r="NH14" s="101"/>
      <c r="NI14" s="101"/>
      <c r="NJ14" s="101"/>
      <c r="NK14" s="101"/>
      <c r="NL14" s="101"/>
      <c r="NM14" s="101"/>
      <c r="NN14" s="101"/>
      <c r="NO14" s="101"/>
      <c r="NP14" s="101"/>
      <c r="NQ14" s="101"/>
      <c r="NR14" s="102"/>
    </row>
    <row r="15" spans="1:382" ht="13.5" customHeight="1">
      <c r="A15" s="2"/>
      <c r="B15" s="19"/>
      <c r="C15" s="20"/>
      <c r="D15" s="20"/>
      <c r="E15" s="20"/>
      <c r="F15" s="20"/>
      <c r="G15" s="20"/>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20"/>
      <c r="IG15" s="20"/>
      <c r="IH15" s="20"/>
      <c r="II15" s="20"/>
      <c r="IJ15" s="21"/>
      <c r="IK15" s="20"/>
      <c r="IL15" s="20"/>
      <c r="IM15" s="20"/>
      <c r="IN15" s="20"/>
      <c r="IO15" s="20"/>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c r="KE15" s="98"/>
      <c r="KF15" s="98"/>
      <c r="KG15" s="98"/>
      <c r="KH15" s="98"/>
      <c r="KI15" s="98"/>
      <c r="KJ15" s="98"/>
      <c r="KK15" s="98"/>
      <c r="KL15" s="98"/>
      <c r="KM15" s="98"/>
      <c r="KN15" s="98"/>
      <c r="KO15" s="98"/>
      <c r="KP15" s="98"/>
      <c r="KQ15" s="98"/>
      <c r="KR15" s="98"/>
      <c r="KS15" s="98"/>
      <c r="KT15" s="98"/>
      <c r="KU15" s="98"/>
      <c r="KV15" s="98"/>
      <c r="KW15" s="98"/>
      <c r="KX15" s="98"/>
      <c r="KY15" s="98"/>
      <c r="KZ15" s="98"/>
      <c r="LA15" s="98"/>
      <c r="LB15" s="98"/>
      <c r="LC15" s="98"/>
      <c r="LD15" s="98"/>
      <c r="LE15" s="98"/>
      <c r="LF15" s="98"/>
      <c r="LG15" s="98"/>
      <c r="LH15" s="98"/>
      <c r="LI15" s="98"/>
      <c r="LJ15" s="98"/>
      <c r="LK15" s="98"/>
      <c r="LL15" s="98"/>
      <c r="LM15" s="98"/>
      <c r="LN15" s="98"/>
      <c r="LO15" s="98"/>
      <c r="LP15" s="98"/>
      <c r="LQ15" s="98"/>
      <c r="LR15" s="98"/>
      <c r="LS15" s="98"/>
      <c r="LT15" s="98"/>
      <c r="LU15" s="98"/>
      <c r="LV15" s="98"/>
      <c r="LW15" s="98"/>
      <c r="LX15" s="98"/>
      <c r="LY15" s="98"/>
      <c r="LZ15" s="98"/>
      <c r="MA15" s="98"/>
      <c r="MB15" s="98"/>
      <c r="MC15" s="98"/>
      <c r="MD15" s="98"/>
      <c r="ME15" s="98"/>
      <c r="MF15" s="98"/>
      <c r="MG15" s="98"/>
      <c r="MH15" s="98"/>
      <c r="MI15" s="98"/>
      <c r="MJ15" s="98"/>
      <c r="MK15" s="98"/>
      <c r="ML15" s="98"/>
      <c r="MM15" s="98"/>
      <c r="MN15" s="98"/>
      <c r="MO15" s="98"/>
      <c r="MP15" s="98"/>
      <c r="MQ15" s="98"/>
      <c r="MR15" s="98"/>
      <c r="MS15" s="98"/>
      <c r="MT15" s="98"/>
      <c r="MU15" s="98"/>
      <c r="MV15" s="98"/>
      <c r="MW15" s="20"/>
      <c r="MX15" s="20"/>
      <c r="MY15" s="20"/>
      <c r="MZ15" s="20"/>
      <c r="NA15" s="20"/>
      <c r="NB15" s="21"/>
      <c r="NC15" s="2"/>
      <c r="ND15" s="146" t="s">
        <v>145</v>
      </c>
      <c r="NE15" s="147"/>
      <c r="NF15" s="147"/>
      <c r="NG15" s="147"/>
      <c r="NH15" s="147"/>
      <c r="NI15" s="147"/>
      <c r="NJ15" s="147"/>
      <c r="NK15" s="147"/>
      <c r="NL15" s="147"/>
      <c r="NM15" s="147"/>
      <c r="NN15" s="147"/>
      <c r="NO15" s="147"/>
      <c r="NP15" s="147"/>
      <c r="NQ15" s="147"/>
      <c r="NR15" s="14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c r="A30" s="2"/>
      <c r="B30" s="22"/>
      <c r="C30" s="4"/>
      <c r="D30" s="4"/>
      <c r="E30" s="4"/>
      <c r="F30" s="4"/>
      <c r="I30" s="4"/>
      <c r="J30" s="4"/>
      <c r="K30" s="4"/>
      <c r="L30" s="4"/>
      <c r="M30" s="4"/>
      <c r="N30" s="4"/>
      <c r="O30" s="4"/>
      <c r="P30" s="4"/>
      <c r="Q30" s="4"/>
      <c r="R30" s="26"/>
      <c r="S30" s="26"/>
      <c r="T30" s="26"/>
      <c r="U30" s="108">
        <f>データ!$B$11</f>
        <v>41275</v>
      </c>
      <c r="V30" s="108"/>
      <c r="W30" s="108"/>
      <c r="X30" s="108"/>
      <c r="Y30" s="108"/>
      <c r="Z30" s="108"/>
      <c r="AA30" s="108"/>
      <c r="AB30" s="108"/>
      <c r="AC30" s="108"/>
      <c r="AD30" s="108"/>
      <c r="AE30" s="108"/>
      <c r="AF30" s="108"/>
      <c r="AG30" s="108"/>
      <c r="AH30" s="108"/>
      <c r="AI30" s="108"/>
      <c r="AJ30" s="108"/>
      <c r="AK30" s="108"/>
      <c r="AL30" s="108"/>
      <c r="AM30" s="108"/>
      <c r="AN30" s="108">
        <f>データ!$C$11</f>
        <v>41640</v>
      </c>
      <c r="AO30" s="108"/>
      <c r="AP30" s="108"/>
      <c r="AQ30" s="108"/>
      <c r="AR30" s="108"/>
      <c r="AS30" s="108"/>
      <c r="AT30" s="108"/>
      <c r="AU30" s="108"/>
      <c r="AV30" s="108"/>
      <c r="AW30" s="108"/>
      <c r="AX30" s="108"/>
      <c r="AY30" s="108"/>
      <c r="AZ30" s="108"/>
      <c r="BA30" s="108"/>
      <c r="BB30" s="108"/>
      <c r="BC30" s="108"/>
      <c r="BD30" s="108"/>
      <c r="BE30" s="108"/>
      <c r="BF30" s="108"/>
      <c r="BG30" s="108">
        <f>データ!$D$11</f>
        <v>42005</v>
      </c>
      <c r="BH30" s="108"/>
      <c r="BI30" s="108"/>
      <c r="BJ30" s="108"/>
      <c r="BK30" s="108"/>
      <c r="BL30" s="108"/>
      <c r="BM30" s="108"/>
      <c r="BN30" s="108"/>
      <c r="BO30" s="108"/>
      <c r="BP30" s="108"/>
      <c r="BQ30" s="108"/>
      <c r="BR30" s="108"/>
      <c r="BS30" s="108"/>
      <c r="BT30" s="108"/>
      <c r="BU30" s="108"/>
      <c r="BV30" s="108"/>
      <c r="BW30" s="108"/>
      <c r="BX30" s="108"/>
      <c r="BY30" s="108"/>
      <c r="BZ30" s="108">
        <f>データ!$E$11</f>
        <v>42370</v>
      </c>
      <c r="CA30" s="108"/>
      <c r="CB30" s="108"/>
      <c r="CC30" s="108"/>
      <c r="CD30" s="108"/>
      <c r="CE30" s="108"/>
      <c r="CF30" s="108"/>
      <c r="CG30" s="108"/>
      <c r="CH30" s="108"/>
      <c r="CI30" s="108"/>
      <c r="CJ30" s="108"/>
      <c r="CK30" s="108"/>
      <c r="CL30" s="108"/>
      <c r="CM30" s="108"/>
      <c r="CN30" s="108"/>
      <c r="CO30" s="108"/>
      <c r="CP30" s="108"/>
      <c r="CQ30" s="108"/>
      <c r="CR30" s="108"/>
      <c r="CS30" s="108">
        <f>データ!$F$11</f>
        <v>42736</v>
      </c>
      <c r="CT30" s="108"/>
      <c r="CU30" s="108"/>
      <c r="CV30" s="108"/>
      <c r="CW30" s="108"/>
      <c r="CX30" s="108"/>
      <c r="CY30" s="108"/>
      <c r="CZ30" s="108"/>
      <c r="DA30" s="108"/>
      <c r="DB30" s="108"/>
      <c r="DC30" s="108"/>
      <c r="DD30" s="108"/>
      <c r="DE30" s="108"/>
      <c r="DF30" s="108"/>
      <c r="DG30" s="108"/>
      <c r="DH30" s="108"/>
      <c r="DI30" s="108"/>
      <c r="DJ30" s="108"/>
      <c r="DK30" s="108"/>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8">
        <f>データ!$B$11</f>
        <v>41275</v>
      </c>
      <c r="EM30" s="108"/>
      <c r="EN30" s="108"/>
      <c r="EO30" s="108"/>
      <c r="EP30" s="108"/>
      <c r="EQ30" s="108"/>
      <c r="ER30" s="108"/>
      <c r="ES30" s="108"/>
      <c r="ET30" s="108"/>
      <c r="EU30" s="108"/>
      <c r="EV30" s="108"/>
      <c r="EW30" s="108"/>
      <c r="EX30" s="108"/>
      <c r="EY30" s="108"/>
      <c r="EZ30" s="108"/>
      <c r="FA30" s="108"/>
      <c r="FB30" s="108"/>
      <c r="FC30" s="108"/>
      <c r="FD30" s="108"/>
      <c r="FE30" s="108">
        <f>データ!$C$11</f>
        <v>41640</v>
      </c>
      <c r="FF30" s="108"/>
      <c r="FG30" s="108"/>
      <c r="FH30" s="108"/>
      <c r="FI30" s="108"/>
      <c r="FJ30" s="108"/>
      <c r="FK30" s="108"/>
      <c r="FL30" s="108"/>
      <c r="FM30" s="108"/>
      <c r="FN30" s="108"/>
      <c r="FO30" s="108"/>
      <c r="FP30" s="108"/>
      <c r="FQ30" s="108"/>
      <c r="FR30" s="108"/>
      <c r="FS30" s="108"/>
      <c r="FT30" s="108"/>
      <c r="FU30" s="108"/>
      <c r="FV30" s="108"/>
      <c r="FW30" s="108"/>
      <c r="FX30" s="108">
        <f>データ!$D$11</f>
        <v>42005</v>
      </c>
      <c r="FY30" s="108"/>
      <c r="FZ30" s="108"/>
      <c r="GA30" s="108"/>
      <c r="GB30" s="108"/>
      <c r="GC30" s="108"/>
      <c r="GD30" s="108"/>
      <c r="GE30" s="108"/>
      <c r="GF30" s="108"/>
      <c r="GG30" s="108"/>
      <c r="GH30" s="108"/>
      <c r="GI30" s="108"/>
      <c r="GJ30" s="108"/>
      <c r="GK30" s="108"/>
      <c r="GL30" s="108"/>
      <c r="GM30" s="108"/>
      <c r="GN30" s="108"/>
      <c r="GO30" s="108"/>
      <c r="GP30" s="108"/>
      <c r="GQ30" s="108">
        <f>データ!$E$11</f>
        <v>42370</v>
      </c>
      <c r="GR30" s="108"/>
      <c r="GS30" s="108"/>
      <c r="GT30" s="108"/>
      <c r="GU30" s="108"/>
      <c r="GV30" s="108"/>
      <c r="GW30" s="108"/>
      <c r="GX30" s="108"/>
      <c r="GY30" s="108"/>
      <c r="GZ30" s="108"/>
      <c r="HA30" s="108"/>
      <c r="HB30" s="108"/>
      <c r="HC30" s="108"/>
      <c r="HD30" s="108"/>
      <c r="HE30" s="108"/>
      <c r="HF30" s="108"/>
      <c r="HG30" s="108"/>
      <c r="HH30" s="108"/>
      <c r="HI30" s="108"/>
      <c r="HJ30" s="108">
        <f>データ!$F$11</f>
        <v>42736</v>
      </c>
      <c r="HK30" s="108"/>
      <c r="HL30" s="108"/>
      <c r="HM30" s="108"/>
      <c r="HN30" s="108"/>
      <c r="HO30" s="108"/>
      <c r="HP30" s="108"/>
      <c r="HQ30" s="108"/>
      <c r="HR30" s="108"/>
      <c r="HS30" s="108"/>
      <c r="HT30" s="108"/>
      <c r="HU30" s="108"/>
      <c r="HV30" s="108"/>
      <c r="HW30" s="108"/>
      <c r="HX30" s="108"/>
      <c r="HY30" s="108"/>
      <c r="HZ30" s="108"/>
      <c r="IA30" s="108"/>
      <c r="IB30" s="108"/>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8">
        <f>データ!$B$11</f>
        <v>41275</v>
      </c>
      <c r="JD30" s="108"/>
      <c r="JE30" s="108"/>
      <c r="JF30" s="108"/>
      <c r="JG30" s="108"/>
      <c r="JH30" s="108"/>
      <c r="JI30" s="108"/>
      <c r="JJ30" s="108"/>
      <c r="JK30" s="108"/>
      <c r="JL30" s="108"/>
      <c r="JM30" s="108"/>
      <c r="JN30" s="108"/>
      <c r="JO30" s="108"/>
      <c r="JP30" s="108"/>
      <c r="JQ30" s="108"/>
      <c r="JR30" s="108"/>
      <c r="JS30" s="108"/>
      <c r="JT30" s="108"/>
      <c r="JU30" s="108"/>
      <c r="JV30" s="108">
        <f>データ!$C$11</f>
        <v>41640</v>
      </c>
      <c r="JW30" s="108"/>
      <c r="JX30" s="108"/>
      <c r="JY30" s="108"/>
      <c r="JZ30" s="108"/>
      <c r="KA30" s="108"/>
      <c r="KB30" s="108"/>
      <c r="KC30" s="108"/>
      <c r="KD30" s="108"/>
      <c r="KE30" s="108"/>
      <c r="KF30" s="108"/>
      <c r="KG30" s="108"/>
      <c r="KH30" s="108"/>
      <c r="KI30" s="108"/>
      <c r="KJ30" s="108"/>
      <c r="KK30" s="108"/>
      <c r="KL30" s="108"/>
      <c r="KM30" s="108"/>
      <c r="KN30" s="108"/>
      <c r="KO30" s="108">
        <f>データ!$D$11</f>
        <v>42005</v>
      </c>
      <c r="KP30" s="108"/>
      <c r="KQ30" s="108"/>
      <c r="KR30" s="108"/>
      <c r="KS30" s="108"/>
      <c r="KT30" s="108"/>
      <c r="KU30" s="108"/>
      <c r="KV30" s="108"/>
      <c r="KW30" s="108"/>
      <c r="KX30" s="108"/>
      <c r="KY30" s="108"/>
      <c r="KZ30" s="108"/>
      <c r="LA30" s="108"/>
      <c r="LB30" s="108"/>
      <c r="LC30" s="108"/>
      <c r="LD30" s="108"/>
      <c r="LE30" s="108"/>
      <c r="LF30" s="108"/>
      <c r="LG30" s="108"/>
      <c r="LH30" s="108">
        <f>データ!$E$11</f>
        <v>42370</v>
      </c>
      <c r="LI30" s="108"/>
      <c r="LJ30" s="108"/>
      <c r="LK30" s="108"/>
      <c r="LL30" s="108"/>
      <c r="LM30" s="108"/>
      <c r="LN30" s="108"/>
      <c r="LO30" s="108"/>
      <c r="LP30" s="108"/>
      <c r="LQ30" s="108"/>
      <c r="LR30" s="108"/>
      <c r="LS30" s="108"/>
      <c r="LT30" s="108"/>
      <c r="LU30" s="108"/>
      <c r="LV30" s="108"/>
      <c r="LW30" s="108"/>
      <c r="LX30" s="108"/>
      <c r="LY30" s="108"/>
      <c r="LZ30" s="108"/>
      <c r="MA30" s="108">
        <f>データ!$F$11</f>
        <v>42736</v>
      </c>
      <c r="MB30" s="108"/>
      <c r="MC30" s="108"/>
      <c r="MD30" s="108"/>
      <c r="ME30" s="108"/>
      <c r="MF30" s="108"/>
      <c r="MG30" s="108"/>
      <c r="MH30" s="108"/>
      <c r="MI30" s="108"/>
      <c r="MJ30" s="108"/>
      <c r="MK30" s="108"/>
      <c r="ML30" s="108"/>
      <c r="MM30" s="108"/>
      <c r="MN30" s="108"/>
      <c r="MO30" s="108"/>
      <c r="MP30" s="108"/>
      <c r="MQ30" s="108"/>
      <c r="MR30" s="108"/>
      <c r="MS30" s="108"/>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c r="A31" s="2"/>
      <c r="B31" s="22"/>
      <c r="C31" s="4"/>
      <c r="D31" s="4"/>
      <c r="E31" s="4"/>
      <c r="F31" s="4"/>
      <c r="I31" s="28"/>
      <c r="J31" s="105" t="s">
        <v>27</v>
      </c>
      <c r="K31" s="106"/>
      <c r="L31" s="106"/>
      <c r="M31" s="106"/>
      <c r="N31" s="106"/>
      <c r="O31" s="106"/>
      <c r="P31" s="106"/>
      <c r="Q31" s="106"/>
      <c r="R31" s="106"/>
      <c r="S31" s="106"/>
      <c r="T31" s="107"/>
      <c r="U31" s="104">
        <f>データ!Y7</f>
        <v>20</v>
      </c>
      <c r="V31" s="104"/>
      <c r="W31" s="104"/>
      <c r="X31" s="104"/>
      <c r="Y31" s="104"/>
      <c r="Z31" s="104"/>
      <c r="AA31" s="104"/>
      <c r="AB31" s="104"/>
      <c r="AC31" s="104"/>
      <c r="AD31" s="104"/>
      <c r="AE31" s="104"/>
      <c r="AF31" s="104"/>
      <c r="AG31" s="104"/>
      <c r="AH31" s="104"/>
      <c r="AI31" s="104"/>
      <c r="AJ31" s="104"/>
      <c r="AK31" s="104"/>
      <c r="AL31" s="104"/>
      <c r="AM31" s="104"/>
      <c r="AN31" s="104">
        <f>データ!Z7</f>
        <v>22</v>
      </c>
      <c r="AO31" s="104"/>
      <c r="AP31" s="104"/>
      <c r="AQ31" s="104"/>
      <c r="AR31" s="104"/>
      <c r="AS31" s="104"/>
      <c r="AT31" s="104"/>
      <c r="AU31" s="104"/>
      <c r="AV31" s="104"/>
      <c r="AW31" s="104"/>
      <c r="AX31" s="104"/>
      <c r="AY31" s="104"/>
      <c r="AZ31" s="104"/>
      <c r="BA31" s="104"/>
      <c r="BB31" s="104"/>
      <c r="BC31" s="104"/>
      <c r="BD31" s="104"/>
      <c r="BE31" s="104"/>
      <c r="BF31" s="104"/>
      <c r="BG31" s="104">
        <f>データ!AA7</f>
        <v>28</v>
      </c>
      <c r="BH31" s="104"/>
      <c r="BI31" s="104"/>
      <c r="BJ31" s="104"/>
      <c r="BK31" s="104"/>
      <c r="BL31" s="104"/>
      <c r="BM31" s="104"/>
      <c r="BN31" s="104"/>
      <c r="BO31" s="104"/>
      <c r="BP31" s="104"/>
      <c r="BQ31" s="104"/>
      <c r="BR31" s="104"/>
      <c r="BS31" s="104"/>
      <c r="BT31" s="104"/>
      <c r="BU31" s="104"/>
      <c r="BV31" s="104"/>
      <c r="BW31" s="104"/>
      <c r="BX31" s="104"/>
      <c r="BY31" s="104"/>
      <c r="BZ31" s="104">
        <f>データ!AB7</f>
        <v>45</v>
      </c>
      <c r="CA31" s="104"/>
      <c r="CB31" s="104"/>
      <c r="CC31" s="104"/>
      <c r="CD31" s="104"/>
      <c r="CE31" s="104"/>
      <c r="CF31" s="104"/>
      <c r="CG31" s="104"/>
      <c r="CH31" s="104"/>
      <c r="CI31" s="104"/>
      <c r="CJ31" s="104"/>
      <c r="CK31" s="104"/>
      <c r="CL31" s="104"/>
      <c r="CM31" s="104"/>
      <c r="CN31" s="104"/>
      <c r="CO31" s="104"/>
      <c r="CP31" s="104"/>
      <c r="CQ31" s="104"/>
      <c r="CR31" s="104"/>
      <c r="CS31" s="104">
        <f>データ!AC7</f>
        <v>47.3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5" t="s">
        <v>27</v>
      </c>
      <c r="EB31" s="106"/>
      <c r="EC31" s="106"/>
      <c r="ED31" s="106"/>
      <c r="EE31" s="106"/>
      <c r="EF31" s="106"/>
      <c r="EG31" s="106"/>
      <c r="EH31" s="106"/>
      <c r="EI31" s="106"/>
      <c r="EJ31" s="106"/>
      <c r="EK31" s="107"/>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5" t="s">
        <v>27</v>
      </c>
      <c r="IS31" s="106"/>
      <c r="IT31" s="106"/>
      <c r="IU31" s="106"/>
      <c r="IV31" s="106"/>
      <c r="IW31" s="106"/>
      <c r="IX31" s="106"/>
      <c r="IY31" s="106"/>
      <c r="IZ31" s="106"/>
      <c r="JA31" s="106"/>
      <c r="JB31" s="107"/>
      <c r="JC31" s="80">
        <f>データ!DK7</f>
        <v>62.3</v>
      </c>
      <c r="JD31" s="81"/>
      <c r="JE31" s="81"/>
      <c r="JF31" s="81"/>
      <c r="JG31" s="81"/>
      <c r="JH31" s="81"/>
      <c r="JI31" s="81"/>
      <c r="JJ31" s="81"/>
      <c r="JK31" s="81"/>
      <c r="JL31" s="81"/>
      <c r="JM31" s="81"/>
      <c r="JN31" s="81"/>
      <c r="JO31" s="81"/>
      <c r="JP31" s="81"/>
      <c r="JQ31" s="81"/>
      <c r="JR31" s="81"/>
      <c r="JS31" s="81"/>
      <c r="JT31" s="81"/>
      <c r="JU31" s="82"/>
      <c r="JV31" s="80">
        <f>データ!DL7</f>
        <v>61</v>
      </c>
      <c r="JW31" s="81"/>
      <c r="JX31" s="81"/>
      <c r="JY31" s="81"/>
      <c r="JZ31" s="81"/>
      <c r="KA31" s="81"/>
      <c r="KB31" s="81"/>
      <c r="KC31" s="81"/>
      <c r="KD31" s="81"/>
      <c r="KE31" s="81"/>
      <c r="KF31" s="81"/>
      <c r="KG31" s="81"/>
      <c r="KH31" s="81"/>
      <c r="KI31" s="81"/>
      <c r="KJ31" s="81"/>
      <c r="KK31" s="81"/>
      <c r="KL31" s="81"/>
      <c r="KM31" s="81"/>
      <c r="KN31" s="82"/>
      <c r="KO31" s="80">
        <f>データ!DM7</f>
        <v>67.5</v>
      </c>
      <c r="KP31" s="81"/>
      <c r="KQ31" s="81"/>
      <c r="KR31" s="81"/>
      <c r="KS31" s="81"/>
      <c r="KT31" s="81"/>
      <c r="KU31" s="81"/>
      <c r="KV31" s="81"/>
      <c r="KW31" s="81"/>
      <c r="KX31" s="81"/>
      <c r="KY31" s="81"/>
      <c r="KZ31" s="81"/>
      <c r="LA31" s="81"/>
      <c r="LB31" s="81"/>
      <c r="LC31" s="81"/>
      <c r="LD31" s="81"/>
      <c r="LE31" s="81"/>
      <c r="LF31" s="81"/>
      <c r="LG31" s="82"/>
      <c r="LH31" s="80">
        <f>データ!DN7</f>
        <v>74.7</v>
      </c>
      <c r="LI31" s="81"/>
      <c r="LJ31" s="81"/>
      <c r="LK31" s="81"/>
      <c r="LL31" s="81"/>
      <c r="LM31" s="81"/>
      <c r="LN31" s="81"/>
      <c r="LO31" s="81"/>
      <c r="LP31" s="81"/>
      <c r="LQ31" s="81"/>
      <c r="LR31" s="81"/>
      <c r="LS31" s="81"/>
      <c r="LT31" s="81"/>
      <c r="LU31" s="81"/>
      <c r="LV31" s="81"/>
      <c r="LW31" s="81"/>
      <c r="LX31" s="81"/>
      <c r="LY31" s="81"/>
      <c r="LZ31" s="82"/>
      <c r="MA31" s="80">
        <f>データ!DO7</f>
        <v>81.8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00" t="s">
        <v>28</v>
      </c>
      <c r="NE31" s="101"/>
      <c r="NF31" s="101"/>
      <c r="NG31" s="101"/>
      <c r="NH31" s="101"/>
      <c r="NI31" s="101"/>
      <c r="NJ31" s="101"/>
      <c r="NK31" s="101"/>
      <c r="NL31" s="101"/>
      <c r="NM31" s="101"/>
      <c r="NN31" s="101"/>
      <c r="NO31" s="101"/>
      <c r="NP31" s="101"/>
      <c r="NQ31" s="101"/>
      <c r="NR31" s="102"/>
    </row>
    <row r="32" spans="1:382" ht="13.5" customHeight="1">
      <c r="A32" s="2"/>
      <c r="B32" s="22"/>
      <c r="C32" s="4"/>
      <c r="D32" s="4"/>
      <c r="E32" s="4"/>
      <c r="F32" s="4"/>
      <c r="G32" s="4"/>
      <c r="H32" s="4"/>
      <c r="I32" s="28"/>
      <c r="J32" s="105" t="s">
        <v>29</v>
      </c>
      <c r="K32" s="106"/>
      <c r="L32" s="106"/>
      <c r="M32" s="106"/>
      <c r="N32" s="106"/>
      <c r="O32" s="106"/>
      <c r="P32" s="106"/>
      <c r="Q32" s="106"/>
      <c r="R32" s="106"/>
      <c r="S32" s="106"/>
      <c r="T32" s="107"/>
      <c r="U32" s="104">
        <f>データ!AD7</f>
        <v>104.2</v>
      </c>
      <c r="V32" s="104"/>
      <c r="W32" s="104"/>
      <c r="X32" s="104"/>
      <c r="Y32" s="104"/>
      <c r="Z32" s="104"/>
      <c r="AA32" s="104"/>
      <c r="AB32" s="104"/>
      <c r="AC32" s="104"/>
      <c r="AD32" s="104"/>
      <c r="AE32" s="104"/>
      <c r="AF32" s="104"/>
      <c r="AG32" s="104"/>
      <c r="AH32" s="104"/>
      <c r="AI32" s="104"/>
      <c r="AJ32" s="104"/>
      <c r="AK32" s="104"/>
      <c r="AL32" s="104"/>
      <c r="AM32" s="104"/>
      <c r="AN32" s="104">
        <f>データ!AE7</f>
        <v>110.9</v>
      </c>
      <c r="AO32" s="104"/>
      <c r="AP32" s="104"/>
      <c r="AQ32" s="104"/>
      <c r="AR32" s="104"/>
      <c r="AS32" s="104"/>
      <c r="AT32" s="104"/>
      <c r="AU32" s="104"/>
      <c r="AV32" s="104"/>
      <c r="AW32" s="104"/>
      <c r="AX32" s="104"/>
      <c r="AY32" s="104"/>
      <c r="AZ32" s="104"/>
      <c r="BA32" s="104"/>
      <c r="BB32" s="104"/>
      <c r="BC32" s="104"/>
      <c r="BD32" s="104"/>
      <c r="BE32" s="104"/>
      <c r="BF32" s="104"/>
      <c r="BG32" s="104">
        <f>データ!AF7</f>
        <v>113.4</v>
      </c>
      <c r="BH32" s="104"/>
      <c r="BI32" s="104"/>
      <c r="BJ32" s="104"/>
      <c r="BK32" s="104"/>
      <c r="BL32" s="104"/>
      <c r="BM32" s="104"/>
      <c r="BN32" s="104"/>
      <c r="BO32" s="104"/>
      <c r="BP32" s="104"/>
      <c r="BQ32" s="104"/>
      <c r="BR32" s="104"/>
      <c r="BS32" s="104"/>
      <c r="BT32" s="104"/>
      <c r="BU32" s="104"/>
      <c r="BV32" s="104"/>
      <c r="BW32" s="104"/>
      <c r="BX32" s="104"/>
      <c r="BY32" s="104"/>
      <c r="BZ32" s="104">
        <f>データ!AG7</f>
        <v>191.4</v>
      </c>
      <c r="CA32" s="104"/>
      <c r="CB32" s="104"/>
      <c r="CC32" s="104"/>
      <c r="CD32" s="104"/>
      <c r="CE32" s="104"/>
      <c r="CF32" s="104"/>
      <c r="CG32" s="104"/>
      <c r="CH32" s="104"/>
      <c r="CI32" s="104"/>
      <c r="CJ32" s="104"/>
      <c r="CK32" s="104"/>
      <c r="CL32" s="104"/>
      <c r="CM32" s="104"/>
      <c r="CN32" s="104"/>
      <c r="CO32" s="104"/>
      <c r="CP32" s="104"/>
      <c r="CQ32" s="104"/>
      <c r="CR32" s="104"/>
      <c r="CS32" s="104">
        <f>データ!AH7</f>
        <v>141.30000000000001</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5" t="s">
        <v>29</v>
      </c>
      <c r="EB32" s="106"/>
      <c r="EC32" s="106"/>
      <c r="ED32" s="106"/>
      <c r="EE32" s="106"/>
      <c r="EF32" s="106"/>
      <c r="EG32" s="106"/>
      <c r="EH32" s="106"/>
      <c r="EI32" s="106"/>
      <c r="EJ32" s="106"/>
      <c r="EK32" s="107"/>
      <c r="EL32" s="104">
        <f>データ!AO7</f>
        <v>11.6</v>
      </c>
      <c r="EM32" s="104"/>
      <c r="EN32" s="104"/>
      <c r="EO32" s="104"/>
      <c r="EP32" s="104"/>
      <c r="EQ32" s="104"/>
      <c r="ER32" s="104"/>
      <c r="ES32" s="104"/>
      <c r="ET32" s="104"/>
      <c r="EU32" s="104"/>
      <c r="EV32" s="104"/>
      <c r="EW32" s="104"/>
      <c r="EX32" s="104"/>
      <c r="EY32" s="104"/>
      <c r="EZ32" s="104"/>
      <c r="FA32" s="104"/>
      <c r="FB32" s="104"/>
      <c r="FC32" s="104"/>
      <c r="FD32" s="104"/>
      <c r="FE32" s="104">
        <f>データ!AP7</f>
        <v>10</v>
      </c>
      <c r="FF32" s="104"/>
      <c r="FG32" s="104"/>
      <c r="FH32" s="104"/>
      <c r="FI32" s="104"/>
      <c r="FJ32" s="104"/>
      <c r="FK32" s="104"/>
      <c r="FL32" s="104"/>
      <c r="FM32" s="104"/>
      <c r="FN32" s="104"/>
      <c r="FO32" s="104"/>
      <c r="FP32" s="104"/>
      <c r="FQ32" s="104"/>
      <c r="FR32" s="104"/>
      <c r="FS32" s="104"/>
      <c r="FT32" s="104"/>
      <c r="FU32" s="104"/>
      <c r="FV32" s="104"/>
      <c r="FW32" s="104"/>
      <c r="FX32" s="104">
        <f>データ!AQ7</f>
        <v>9.5</v>
      </c>
      <c r="FY32" s="104"/>
      <c r="FZ32" s="104"/>
      <c r="GA32" s="104"/>
      <c r="GB32" s="104"/>
      <c r="GC32" s="104"/>
      <c r="GD32" s="104"/>
      <c r="GE32" s="104"/>
      <c r="GF32" s="104"/>
      <c r="GG32" s="104"/>
      <c r="GH32" s="104"/>
      <c r="GI32" s="104"/>
      <c r="GJ32" s="104"/>
      <c r="GK32" s="104"/>
      <c r="GL32" s="104"/>
      <c r="GM32" s="104"/>
      <c r="GN32" s="104"/>
      <c r="GO32" s="104"/>
      <c r="GP32" s="104"/>
      <c r="GQ32" s="104">
        <f>データ!AR7</f>
        <v>15.1</v>
      </c>
      <c r="GR32" s="104"/>
      <c r="GS32" s="104"/>
      <c r="GT32" s="104"/>
      <c r="GU32" s="104"/>
      <c r="GV32" s="104"/>
      <c r="GW32" s="104"/>
      <c r="GX32" s="104"/>
      <c r="GY32" s="104"/>
      <c r="GZ32" s="104"/>
      <c r="HA32" s="104"/>
      <c r="HB32" s="104"/>
      <c r="HC32" s="104"/>
      <c r="HD32" s="104"/>
      <c r="HE32" s="104"/>
      <c r="HF32" s="104"/>
      <c r="HG32" s="104"/>
      <c r="HH32" s="104"/>
      <c r="HI32" s="104"/>
      <c r="HJ32" s="104">
        <f>データ!AS7</f>
        <v>15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5" t="s">
        <v>29</v>
      </c>
      <c r="IS32" s="106"/>
      <c r="IT32" s="106"/>
      <c r="IU32" s="106"/>
      <c r="IV32" s="106"/>
      <c r="IW32" s="106"/>
      <c r="IX32" s="106"/>
      <c r="IY32" s="106"/>
      <c r="IZ32" s="106"/>
      <c r="JA32" s="106"/>
      <c r="JB32" s="107"/>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6" t="s">
        <v>146</v>
      </c>
      <c r="NE32" s="147"/>
      <c r="NF32" s="147"/>
      <c r="NG32" s="147"/>
      <c r="NH32" s="147"/>
      <c r="NI32" s="147"/>
      <c r="NJ32" s="147"/>
      <c r="NK32" s="147"/>
      <c r="NL32" s="147"/>
      <c r="NM32" s="147"/>
      <c r="NN32" s="147"/>
      <c r="NO32" s="147"/>
      <c r="NP32" s="147"/>
      <c r="NQ32" s="147"/>
      <c r="NR32" s="148"/>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6"/>
      <c r="NE33" s="147"/>
      <c r="NF33" s="147"/>
      <c r="NG33" s="147"/>
      <c r="NH33" s="147"/>
      <c r="NI33" s="147"/>
      <c r="NJ33" s="147"/>
      <c r="NK33" s="147"/>
      <c r="NL33" s="147"/>
      <c r="NM33" s="147"/>
      <c r="NN33" s="147"/>
      <c r="NO33" s="147"/>
      <c r="NP33" s="147"/>
      <c r="NQ33" s="147"/>
      <c r="NR33" s="148"/>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46"/>
      <c r="NE34" s="147"/>
      <c r="NF34" s="147"/>
      <c r="NG34" s="147"/>
      <c r="NH34" s="147"/>
      <c r="NI34" s="147"/>
      <c r="NJ34" s="147"/>
      <c r="NK34" s="147"/>
      <c r="NL34" s="147"/>
      <c r="NM34" s="147"/>
      <c r="NN34" s="147"/>
      <c r="NO34" s="147"/>
      <c r="NP34" s="147"/>
      <c r="NQ34" s="147"/>
      <c r="NR34" s="148"/>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09"/>
      <c r="IQ35" s="109"/>
      <c r="IR35" s="109"/>
      <c r="IS35" s="109"/>
      <c r="IT35" s="109"/>
      <c r="IU35" s="109"/>
      <c r="IV35" s="109"/>
      <c r="IW35" s="109"/>
      <c r="IX35" s="109"/>
      <c r="IY35" s="109"/>
      <c r="IZ35" s="109"/>
      <c r="JA35" s="109"/>
      <c r="JB35" s="109"/>
      <c r="JC35" s="109"/>
      <c r="JD35" s="109"/>
      <c r="JE35" s="109"/>
      <c r="JF35" s="109"/>
      <c r="JG35" s="109"/>
      <c r="JH35" s="109"/>
      <c r="JI35" s="109"/>
      <c r="JJ35" s="109"/>
      <c r="JK35" s="109"/>
      <c r="JL35" s="109"/>
      <c r="JM35" s="109"/>
      <c r="JN35" s="109"/>
      <c r="JO35" s="109"/>
      <c r="JP35" s="109"/>
      <c r="JQ35" s="109"/>
      <c r="JR35" s="109"/>
      <c r="JS35" s="109"/>
      <c r="JT35" s="109"/>
      <c r="JU35" s="109"/>
      <c r="JV35" s="109"/>
      <c r="JW35" s="109"/>
      <c r="JX35" s="109"/>
      <c r="JY35" s="109"/>
      <c r="JZ35" s="109"/>
      <c r="KA35" s="109"/>
      <c r="KB35" s="109"/>
      <c r="KC35" s="109"/>
      <c r="KD35" s="109"/>
      <c r="KE35" s="109"/>
      <c r="KF35" s="109"/>
      <c r="KG35" s="109"/>
      <c r="KH35" s="109"/>
      <c r="KI35" s="109"/>
      <c r="KJ35" s="109"/>
      <c r="KK35" s="109"/>
      <c r="KL35" s="109"/>
      <c r="KM35" s="109"/>
      <c r="KN35" s="109"/>
      <c r="KO35" s="109"/>
      <c r="KP35" s="109"/>
      <c r="KQ35" s="109"/>
      <c r="KR35" s="109"/>
      <c r="KS35" s="109"/>
      <c r="KT35" s="109"/>
      <c r="KU35" s="109"/>
      <c r="KV35" s="109"/>
      <c r="KW35" s="109"/>
      <c r="KX35" s="109"/>
      <c r="KY35" s="109"/>
      <c r="KZ35" s="109"/>
      <c r="LA35" s="109"/>
      <c r="LB35" s="109"/>
      <c r="LC35" s="109"/>
      <c r="LD35" s="109"/>
      <c r="LE35" s="109"/>
      <c r="LF35" s="109"/>
      <c r="LG35" s="109"/>
      <c r="LH35" s="109"/>
      <c r="LI35" s="109"/>
      <c r="LJ35" s="109"/>
      <c r="LK35" s="109"/>
      <c r="LL35" s="109"/>
      <c r="LM35" s="109"/>
      <c r="LN35" s="109"/>
      <c r="LO35" s="109"/>
      <c r="LP35" s="109"/>
      <c r="LQ35" s="109"/>
      <c r="LR35" s="109"/>
      <c r="LS35" s="109"/>
      <c r="LT35" s="109"/>
      <c r="LU35" s="109"/>
      <c r="LV35" s="109"/>
      <c r="LW35" s="109"/>
      <c r="LX35" s="109"/>
      <c r="LY35" s="109"/>
      <c r="LZ35" s="109"/>
      <c r="MA35" s="109"/>
      <c r="MB35" s="109"/>
      <c r="MC35" s="109"/>
      <c r="MD35" s="109"/>
      <c r="ME35" s="109"/>
      <c r="MF35" s="109"/>
      <c r="MG35" s="109"/>
      <c r="MH35" s="109"/>
      <c r="MI35" s="109"/>
      <c r="MJ35" s="109"/>
      <c r="MK35" s="109"/>
      <c r="ML35" s="109"/>
      <c r="MM35" s="109"/>
      <c r="MN35" s="109"/>
      <c r="MO35" s="109"/>
      <c r="MP35" s="109"/>
      <c r="MQ35" s="109"/>
      <c r="MR35" s="109"/>
      <c r="MS35" s="109"/>
      <c r="MT35" s="109"/>
      <c r="MU35" s="109"/>
      <c r="MV35" s="109"/>
      <c r="MW35" s="16"/>
      <c r="MX35" s="16"/>
      <c r="MY35" s="16"/>
      <c r="MZ35" s="16"/>
      <c r="NA35" s="16"/>
      <c r="NB35" s="17"/>
      <c r="NC35" s="2"/>
      <c r="ND35" s="146"/>
      <c r="NE35" s="147"/>
      <c r="NF35" s="147"/>
      <c r="NG35" s="147"/>
      <c r="NH35" s="147"/>
      <c r="NI35" s="147"/>
      <c r="NJ35" s="147"/>
      <c r="NK35" s="147"/>
      <c r="NL35" s="147"/>
      <c r="NM35" s="147"/>
      <c r="NN35" s="147"/>
      <c r="NO35" s="147"/>
      <c r="NP35" s="147"/>
      <c r="NQ35" s="147"/>
      <c r="NR35" s="148"/>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6"/>
      <c r="NE36" s="147"/>
      <c r="NF36" s="147"/>
      <c r="NG36" s="147"/>
      <c r="NH36" s="147"/>
      <c r="NI36" s="147"/>
      <c r="NJ36" s="147"/>
      <c r="NK36" s="147"/>
      <c r="NL36" s="147"/>
      <c r="NM36" s="147"/>
      <c r="NN36" s="147"/>
      <c r="NO36" s="147"/>
      <c r="NP36" s="147"/>
      <c r="NQ36" s="147"/>
      <c r="NR36" s="148"/>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6"/>
      <c r="NE37" s="147"/>
      <c r="NF37" s="147"/>
      <c r="NG37" s="147"/>
      <c r="NH37" s="147"/>
      <c r="NI37" s="147"/>
      <c r="NJ37" s="147"/>
      <c r="NK37" s="147"/>
      <c r="NL37" s="147"/>
      <c r="NM37" s="147"/>
      <c r="NN37" s="147"/>
      <c r="NO37" s="147"/>
      <c r="NP37" s="147"/>
      <c r="NQ37" s="147"/>
      <c r="NR37" s="148"/>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6"/>
      <c r="NE38" s="147"/>
      <c r="NF38" s="147"/>
      <c r="NG38" s="147"/>
      <c r="NH38" s="147"/>
      <c r="NI38" s="147"/>
      <c r="NJ38" s="147"/>
      <c r="NK38" s="147"/>
      <c r="NL38" s="147"/>
      <c r="NM38" s="147"/>
      <c r="NN38" s="147"/>
      <c r="NO38" s="147"/>
      <c r="NP38" s="147"/>
      <c r="NQ38" s="147"/>
      <c r="NR38" s="148"/>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6"/>
      <c r="NE39" s="147"/>
      <c r="NF39" s="147"/>
      <c r="NG39" s="147"/>
      <c r="NH39" s="147"/>
      <c r="NI39" s="147"/>
      <c r="NJ39" s="147"/>
      <c r="NK39" s="147"/>
      <c r="NL39" s="147"/>
      <c r="NM39" s="147"/>
      <c r="NN39" s="147"/>
      <c r="NO39" s="147"/>
      <c r="NP39" s="147"/>
      <c r="NQ39" s="147"/>
      <c r="NR39" s="148"/>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6"/>
      <c r="NE40" s="147"/>
      <c r="NF40" s="147"/>
      <c r="NG40" s="147"/>
      <c r="NH40" s="147"/>
      <c r="NI40" s="147"/>
      <c r="NJ40" s="147"/>
      <c r="NK40" s="147"/>
      <c r="NL40" s="147"/>
      <c r="NM40" s="147"/>
      <c r="NN40" s="147"/>
      <c r="NO40" s="147"/>
      <c r="NP40" s="147"/>
      <c r="NQ40" s="147"/>
      <c r="NR40" s="148"/>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6"/>
      <c r="NE41" s="147"/>
      <c r="NF41" s="147"/>
      <c r="NG41" s="147"/>
      <c r="NH41" s="147"/>
      <c r="NI41" s="147"/>
      <c r="NJ41" s="147"/>
      <c r="NK41" s="147"/>
      <c r="NL41" s="147"/>
      <c r="NM41" s="147"/>
      <c r="NN41" s="147"/>
      <c r="NO41" s="147"/>
      <c r="NP41" s="147"/>
      <c r="NQ41" s="147"/>
      <c r="NR41" s="148"/>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6"/>
      <c r="NE42" s="147"/>
      <c r="NF42" s="147"/>
      <c r="NG42" s="147"/>
      <c r="NH42" s="147"/>
      <c r="NI42" s="147"/>
      <c r="NJ42" s="147"/>
      <c r="NK42" s="147"/>
      <c r="NL42" s="147"/>
      <c r="NM42" s="147"/>
      <c r="NN42" s="147"/>
      <c r="NO42" s="147"/>
      <c r="NP42" s="147"/>
      <c r="NQ42" s="147"/>
      <c r="NR42" s="148"/>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6"/>
      <c r="NE43" s="147"/>
      <c r="NF43" s="147"/>
      <c r="NG43" s="147"/>
      <c r="NH43" s="147"/>
      <c r="NI43" s="147"/>
      <c r="NJ43" s="147"/>
      <c r="NK43" s="147"/>
      <c r="NL43" s="147"/>
      <c r="NM43" s="147"/>
      <c r="NN43" s="147"/>
      <c r="NO43" s="147"/>
      <c r="NP43" s="147"/>
      <c r="NQ43" s="147"/>
      <c r="NR43" s="148"/>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6"/>
      <c r="NE44" s="147"/>
      <c r="NF44" s="147"/>
      <c r="NG44" s="147"/>
      <c r="NH44" s="147"/>
      <c r="NI44" s="147"/>
      <c r="NJ44" s="147"/>
      <c r="NK44" s="147"/>
      <c r="NL44" s="147"/>
      <c r="NM44" s="147"/>
      <c r="NN44" s="147"/>
      <c r="NO44" s="147"/>
      <c r="NP44" s="147"/>
      <c r="NQ44" s="147"/>
      <c r="NR44" s="148"/>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6"/>
      <c r="NE45" s="147"/>
      <c r="NF45" s="147"/>
      <c r="NG45" s="147"/>
      <c r="NH45" s="147"/>
      <c r="NI45" s="147"/>
      <c r="NJ45" s="147"/>
      <c r="NK45" s="147"/>
      <c r="NL45" s="147"/>
      <c r="NM45" s="147"/>
      <c r="NN45" s="147"/>
      <c r="NO45" s="147"/>
      <c r="NP45" s="147"/>
      <c r="NQ45" s="147"/>
      <c r="NR45" s="148"/>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6"/>
      <c r="NE46" s="147"/>
      <c r="NF46" s="147"/>
      <c r="NG46" s="147"/>
      <c r="NH46" s="147"/>
      <c r="NI46" s="147"/>
      <c r="NJ46" s="147"/>
      <c r="NK46" s="147"/>
      <c r="NL46" s="147"/>
      <c r="NM46" s="147"/>
      <c r="NN46" s="147"/>
      <c r="NO46" s="147"/>
      <c r="NP46" s="147"/>
      <c r="NQ46" s="147"/>
      <c r="NR46" s="148"/>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6"/>
      <c r="NE47" s="147"/>
      <c r="NF47" s="147"/>
      <c r="NG47" s="147"/>
      <c r="NH47" s="147"/>
      <c r="NI47" s="147"/>
      <c r="NJ47" s="147"/>
      <c r="NK47" s="147"/>
      <c r="NL47" s="147"/>
      <c r="NM47" s="147"/>
      <c r="NN47" s="147"/>
      <c r="NO47" s="147"/>
      <c r="NP47" s="147"/>
      <c r="NQ47" s="147"/>
      <c r="NR47" s="148"/>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0" t="s">
        <v>33</v>
      </c>
      <c r="NE48" s="101"/>
      <c r="NF48" s="101"/>
      <c r="NG48" s="101"/>
      <c r="NH48" s="101"/>
      <c r="NI48" s="101"/>
      <c r="NJ48" s="101"/>
      <c r="NK48" s="101"/>
      <c r="NL48" s="101"/>
      <c r="NM48" s="101"/>
      <c r="NN48" s="101"/>
      <c r="NO48" s="101"/>
      <c r="NP48" s="101"/>
      <c r="NQ48" s="101"/>
      <c r="NR48" s="102"/>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6" t="s">
        <v>143</v>
      </c>
      <c r="NE49" s="147"/>
      <c r="NF49" s="147"/>
      <c r="NG49" s="147"/>
      <c r="NH49" s="147"/>
      <c r="NI49" s="147"/>
      <c r="NJ49" s="147"/>
      <c r="NK49" s="147"/>
      <c r="NL49" s="147"/>
      <c r="NM49" s="147"/>
      <c r="NN49" s="147"/>
      <c r="NO49" s="147"/>
      <c r="NP49" s="147"/>
      <c r="NQ49" s="147"/>
      <c r="NR49" s="148"/>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6"/>
      <c r="NE50" s="147"/>
      <c r="NF50" s="147"/>
      <c r="NG50" s="147"/>
      <c r="NH50" s="147"/>
      <c r="NI50" s="147"/>
      <c r="NJ50" s="147"/>
      <c r="NK50" s="147"/>
      <c r="NL50" s="147"/>
      <c r="NM50" s="147"/>
      <c r="NN50" s="147"/>
      <c r="NO50" s="147"/>
      <c r="NP50" s="147"/>
      <c r="NQ50" s="147"/>
      <c r="NR50" s="148"/>
    </row>
    <row r="51" spans="1:382" ht="13.5" customHeight="1">
      <c r="A51" s="2"/>
      <c r="B51" s="22"/>
      <c r="C51" s="4"/>
      <c r="D51" s="4"/>
      <c r="E51" s="4"/>
      <c r="F51" s="4"/>
      <c r="G51" s="34"/>
      <c r="H51" s="34"/>
      <c r="I51" s="4"/>
      <c r="J51" s="4"/>
      <c r="K51" s="4"/>
      <c r="L51" s="4"/>
      <c r="M51" s="4"/>
      <c r="N51" s="4"/>
      <c r="O51" s="4"/>
      <c r="P51" s="4"/>
      <c r="Q51" s="4"/>
      <c r="R51" s="26"/>
      <c r="S51" s="26"/>
      <c r="T51" s="26"/>
      <c r="U51" s="108">
        <f>データ!$B$11</f>
        <v>41275</v>
      </c>
      <c r="V51" s="108"/>
      <c r="W51" s="108"/>
      <c r="X51" s="108"/>
      <c r="Y51" s="108"/>
      <c r="Z51" s="108"/>
      <c r="AA51" s="108"/>
      <c r="AB51" s="108"/>
      <c r="AC51" s="108"/>
      <c r="AD51" s="108"/>
      <c r="AE51" s="108"/>
      <c r="AF51" s="108"/>
      <c r="AG51" s="108"/>
      <c r="AH51" s="108"/>
      <c r="AI51" s="108"/>
      <c r="AJ51" s="108"/>
      <c r="AK51" s="108"/>
      <c r="AL51" s="108"/>
      <c r="AM51" s="108"/>
      <c r="AN51" s="108">
        <f>データ!$C$11</f>
        <v>41640</v>
      </c>
      <c r="AO51" s="108"/>
      <c r="AP51" s="108"/>
      <c r="AQ51" s="108"/>
      <c r="AR51" s="108"/>
      <c r="AS51" s="108"/>
      <c r="AT51" s="108"/>
      <c r="AU51" s="108"/>
      <c r="AV51" s="108"/>
      <c r="AW51" s="108"/>
      <c r="AX51" s="108"/>
      <c r="AY51" s="108"/>
      <c r="AZ51" s="108"/>
      <c r="BA51" s="108"/>
      <c r="BB51" s="108"/>
      <c r="BC51" s="108"/>
      <c r="BD51" s="108"/>
      <c r="BE51" s="108"/>
      <c r="BF51" s="108"/>
      <c r="BG51" s="108">
        <f>データ!$D$11</f>
        <v>42005</v>
      </c>
      <c r="BH51" s="108"/>
      <c r="BI51" s="108"/>
      <c r="BJ51" s="108"/>
      <c r="BK51" s="108"/>
      <c r="BL51" s="108"/>
      <c r="BM51" s="108"/>
      <c r="BN51" s="108"/>
      <c r="BO51" s="108"/>
      <c r="BP51" s="108"/>
      <c r="BQ51" s="108"/>
      <c r="BR51" s="108"/>
      <c r="BS51" s="108"/>
      <c r="BT51" s="108"/>
      <c r="BU51" s="108"/>
      <c r="BV51" s="108"/>
      <c r="BW51" s="108"/>
      <c r="BX51" s="108"/>
      <c r="BY51" s="108"/>
      <c r="BZ51" s="108">
        <f>データ!$E$11</f>
        <v>42370</v>
      </c>
      <c r="CA51" s="108"/>
      <c r="CB51" s="108"/>
      <c r="CC51" s="108"/>
      <c r="CD51" s="108"/>
      <c r="CE51" s="108"/>
      <c r="CF51" s="108"/>
      <c r="CG51" s="108"/>
      <c r="CH51" s="108"/>
      <c r="CI51" s="108"/>
      <c r="CJ51" s="108"/>
      <c r="CK51" s="108"/>
      <c r="CL51" s="108"/>
      <c r="CM51" s="108"/>
      <c r="CN51" s="108"/>
      <c r="CO51" s="108"/>
      <c r="CP51" s="108"/>
      <c r="CQ51" s="108"/>
      <c r="CR51" s="108"/>
      <c r="CS51" s="108">
        <f>データ!$F$11</f>
        <v>42736</v>
      </c>
      <c r="CT51" s="108"/>
      <c r="CU51" s="108"/>
      <c r="CV51" s="108"/>
      <c r="CW51" s="108"/>
      <c r="CX51" s="108"/>
      <c r="CY51" s="108"/>
      <c r="CZ51" s="108"/>
      <c r="DA51" s="108"/>
      <c r="DB51" s="108"/>
      <c r="DC51" s="108"/>
      <c r="DD51" s="108"/>
      <c r="DE51" s="108"/>
      <c r="DF51" s="108"/>
      <c r="DG51" s="108"/>
      <c r="DH51" s="108"/>
      <c r="DI51" s="108"/>
      <c r="DJ51" s="108"/>
      <c r="DK51" s="108"/>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8">
        <f>データ!$B$11</f>
        <v>41275</v>
      </c>
      <c r="EM51" s="108"/>
      <c r="EN51" s="108"/>
      <c r="EO51" s="108"/>
      <c r="EP51" s="108"/>
      <c r="EQ51" s="108"/>
      <c r="ER51" s="108"/>
      <c r="ES51" s="108"/>
      <c r="ET51" s="108"/>
      <c r="EU51" s="108"/>
      <c r="EV51" s="108"/>
      <c r="EW51" s="108"/>
      <c r="EX51" s="108"/>
      <c r="EY51" s="108"/>
      <c r="EZ51" s="108"/>
      <c r="FA51" s="108"/>
      <c r="FB51" s="108"/>
      <c r="FC51" s="108"/>
      <c r="FD51" s="108"/>
      <c r="FE51" s="108">
        <f>データ!$C$11</f>
        <v>41640</v>
      </c>
      <c r="FF51" s="108"/>
      <c r="FG51" s="108"/>
      <c r="FH51" s="108"/>
      <c r="FI51" s="108"/>
      <c r="FJ51" s="108"/>
      <c r="FK51" s="108"/>
      <c r="FL51" s="108"/>
      <c r="FM51" s="108"/>
      <c r="FN51" s="108"/>
      <c r="FO51" s="108"/>
      <c r="FP51" s="108"/>
      <c r="FQ51" s="108"/>
      <c r="FR51" s="108"/>
      <c r="FS51" s="108"/>
      <c r="FT51" s="108"/>
      <c r="FU51" s="108"/>
      <c r="FV51" s="108"/>
      <c r="FW51" s="108"/>
      <c r="FX51" s="108">
        <f>データ!$D$11</f>
        <v>42005</v>
      </c>
      <c r="FY51" s="108"/>
      <c r="FZ51" s="108"/>
      <c r="GA51" s="108"/>
      <c r="GB51" s="108"/>
      <c r="GC51" s="108"/>
      <c r="GD51" s="108"/>
      <c r="GE51" s="108"/>
      <c r="GF51" s="108"/>
      <c r="GG51" s="108"/>
      <c r="GH51" s="108"/>
      <c r="GI51" s="108"/>
      <c r="GJ51" s="108"/>
      <c r="GK51" s="108"/>
      <c r="GL51" s="108"/>
      <c r="GM51" s="108"/>
      <c r="GN51" s="108"/>
      <c r="GO51" s="108"/>
      <c r="GP51" s="108"/>
      <c r="GQ51" s="108">
        <f>データ!$E$11</f>
        <v>42370</v>
      </c>
      <c r="GR51" s="108"/>
      <c r="GS51" s="108"/>
      <c r="GT51" s="108"/>
      <c r="GU51" s="108"/>
      <c r="GV51" s="108"/>
      <c r="GW51" s="108"/>
      <c r="GX51" s="108"/>
      <c r="GY51" s="108"/>
      <c r="GZ51" s="108"/>
      <c r="HA51" s="108"/>
      <c r="HB51" s="108"/>
      <c r="HC51" s="108"/>
      <c r="HD51" s="108"/>
      <c r="HE51" s="108"/>
      <c r="HF51" s="108"/>
      <c r="HG51" s="108"/>
      <c r="HH51" s="108"/>
      <c r="HI51" s="108"/>
      <c r="HJ51" s="108">
        <f>データ!$F$11</f>
        <v>42736</v>
      </c>
      <c r="HK51" s="108"/>
      <c r="HL51" s="108"/>
      <c r="HM51" s="108"/>
      <c r="HN51" s="108"/>
      <c r="HO51" s="108"/>
      <c r="HP51" s="108"/>
      <c r="HQ51" s="108"/>
      <c r="HR51" s="108"/>
      <c r="HS51" s="108"/>
      <c r="HT51" s="108"/>
      <c r="HU51" s="108"/>
      <c r="HV51" s="108"/>
      <c r="HW51" s="108"/>
      <c r="HX51" s="108"/>
      <c r="HY51" s="108"/>
      <c r="HZ51" s="108"/>
      <c r="IA51" s="108"/>
      <c r="IB51" s="108"/>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8">
        <f>データ!$B$11</f>
        <v>41275</v>
      </c>
      <c r="JD51" s="108"/>
      <c r="JE51" s="108"/>
      <c r="JF51" s="108"/>
      <c r="JG51" s="108"/>
      <c r="JH51" s="108"/>
      <c r="JI51" s="108"/>
      <c r="JJ51" s="108"/>
      <c r="JK51" s="108"/>
      <c r="JL51" s="108"/>
      <c r="JM51" s="108"/>
      <c r="JN51" s="108"/>
      <c r="JO51" s="108"/>
      <c r="JP51" s="108"/>
      <c r="JQ51" s="108"/>
      <c r="JR51" s="108"/>
      <c r="JS51" s="108"/>
      <c r="JT51" s="108"/>
      <c r="JU51" s="108"/>
      <c r="JV51" s="108">
        <f>データ!$C$11</f>
        <v>41640</v>
      </c>
      <c r="JW51" s="108"/>
      <c r="JX51" s="108"/>
      <c r="JY51" s="108"/>
      <c r="JZ51" s="108"/>
      <c r="KA51" s="108"/>
      <c r="KB51" s="108"/>
      <c r="KC51" s="108"/>
      <c r="KD51" s="108"/>
      <c r="KE51" s="108"/>
      <c r="KF51" s="108"/>
      <c r="KG51" s="108"/>
      <c r="KH51" s="108"/>
      <c r="KI51" s="108"/>
      <c r="KJ51" s="108"/>
      <c r="KK51" s="108"/>
      <c r="KL51" s="108"/>
      <c r="KM51" s="108"/>
      <c r="KN51" s="108"/>
      <c r="KO51" s="108">
        <f>データ!$D$11</f>
        <v>42005</v>
      </c>
      <c r="KP51" s="108"/>
      <c r="KQ51" s="108"/>
      <c r="KR51" s="108"/>
      <c r="KS51" s="108"/>
      <c r="KT51" s="108"/>
      <c r="KU51" s="108"/>
      <c r="KV51" s="108"/>
      <c r="KW51" s="108"/>
      <c r="KX51" s="108"/>
      <c r="KY51" s="108"/>
      <c r="KZ51" s="108"/>
      <c r="LA51" s="108"/>
      <c r="LB51" s="108"/>
      <c r="LC51" s="108"/>
      <c r="LD51" s="108"/>
      <c r="LE51" s="108"/>
      <c r="LF51" s="108"/>
      <c r="LG51" s="108"/>
      <c r="LH51" s="108">
        <f>データ!$E$11</f>
        <v>42370</v>
      </c>
      <c r="LI51" s="108"/>
      <c r="LJ51" s="108"/>
      <c r="LK51" s="108"/>
      <c r="LL51" s="108"/>
      <c r="LM51" s="108"/>
      <c r="LN51" s="108"/>
      <c r="LO51" s="108"/>
      <c r="LP51" s="108"/>
      <c r="LQ51" s="108"/>
      <c r="LR51" s="108"/>
      <c r="LS51" s="108"/>
      <c r="LT51" s="108"/>
      <c r="LU51" s="108"/>
      <c r="LV51" s="108"/>
      <c r="LW51" s="108"/>
      <c r="LX51" s="108"/>
      <c r="LY51" s="108"/>
      <c r="LZ51" s="108"/>
      <c r="MA51" s="108">
        <f>データ!$F$11</f>
        <v>42736</v>
      </c>
      <c r="MB51" s="108"/>
      <c r="MC51" s="108"/>
      <c r="MD51" s="108"/>
      <c r="ME51" s="108"/>
      <c r="MF51" s="108"/>
      <c r="MG51" s="108"/>
      <c r="MH51" s="108"/>
      <c r="MI51" s="108"/>
      <c r="MJ51" s="108"/>
      <c r="MK51" s="108"/>
      <c r="ML51" s="108"/>
      <c r="MM51" s="108"/>
      <c r="MN51" s="108"/>
      <c r="MO51" s="108"/>
      <c r="MP51" s="108"/>
      <c r="MQ51" s="108"/>
      <c r="MR51" s="108"/>
      <c r="MS51" s="108"/>
      <c r="MT51" s="4"/>
      <c r="MU51" s="4"/>
      <c r="MV51" s="4"/>
      <c r="MW51" s="4"/>
      <c r="MX51" s="4"/>
      <c r="MY51" s="4"/>
      <c r="MZ51" s="4"/>
      <c r="NA51" s="4"/>
      <c r="NB51" s="23"/>
      <c r="NC51" s="2"/>
      <c r="ND51" s="146"/>
      <c r="NE51" s="147"/>
      <c r="NF51" s="147"/>
      <c r="NG51" s="147"/>
      <c r="NH51" s="147"/>
      <c r="NI51" s="147"/>
      <c r="NJ51" s="147"/>
      <c r="NK51" s="147"/>
      <c r="NL51" s="147"/>
      <c r="NM51" s="147"/>
      <c r="NN51" s="147"/>
      <c r="NO51" s="147"/>
      <c r="NP51" s="147"/>
      <c r="NQ51" s="147"/>
      <c r="NR51" s="148"/>
    </row>
    <row r="52" spans="1:382" ht="13.5" customHeight="1">
      <c r="A52" s="2"/>
      <c r="B52" s="22"/>
      <c r="C52" s="4"/>
      <c r="D52" s="4"/>
      <c r="E52" s="4"/>
      <c r="F52" s="4"/>
      <c r="G52" s="34"/>
      <c r="H52" s="34"/>
      <c r="I52" s="28"/>
      <c r="J52" s="105" t="s">
        <v>27</v>
      </c>
      <c r="K52" s="106"/>
      <c r="L52" s="106"/>
      <c r="M52" s="106"/>
      <c r="N52" s="106"/>
      <c r="O52" s="106"/>
      <c r="P52" s="106"/>
      <c r="Q52" s="106"/>
      <c r="R52" s="106"/>
      <c r="S52" s="106"/>
      <c r="T52" s="107"/>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5" t="s">
        <v>27</v>
      </c>
      <c r="EB52" s="106"/>
      <c r="EC52" s="106"/>
      <c r="ED52" s="106"/>
      <c r="EE52" s="106"/>
      <c r="EF52" s="106"/>
      <c r="EG52" s="106"/>
      <c r="EH52" s="106"/>
      <c r="EI52" s="106"/>
      <c r="EJ52" s="106"/>
      <c r="EK52" s="107"/>
      <c r="EL52" s="104">
        <f>データ!BF7</f>
        <v>-17</v>
      </c>
      <c r="EM52" s="104"/>
      <c r="EN52" s="104"/>
      <c r="EO52" s="104"/>
      <c r="EP52" s="104"/>
      <c r="EQ52" s="104"/>
      <c r="ER52" s="104"/>
      <c r="ES52" s="104"/>
      <c r="ET52" s="104"/>
      <c r="EU52" s="104"/>
      <c r="EV52" s="104"/>
      <c r="EW52" s="104"/>
      <c r="EX52" s="104"/>
      <c r="EY52" s="104"/>
      <c r="EZ52" s="104"/>
      <c r="FA52" s="104"/>
      <c r="FB52" s="104"/>
      <c r="FC52" s="104"/>
      <c r="FD52" s="104"/>
      <c r="FE52" s="104">
        <f>データ!BG7</f>
        <v>-20</v>
      </c>
      <c r="FF52" s="104"/>
      <c r="FG52" s="104"/>
      <c r="FH52" s="104"/>
      <c r="FI52" s="104"/>
      <c r="FJ52" s="104"/>
      <c r="FK52" s="104"/>
      <c r="FL52" s="104"/>
      <c r="FM52" s="104"/>
      <c r="FN52" s="104"/>
      <c r="FO52" s="104"/>
      <c r="FP52" s="104"/>
      <c r="FQ52" s="104"/>
      <c r="FR52" s="104"/>
      <c r="FS52" s="104"/>
      <c r="FT52" s="104"/>
      <c r="FU52" s="104"/>
      <c r="FV52" s="104"/>
      <c r="FW52" s="104"/>
      <c r="FX52" s="104">
        <f>データ!BH7</f>
        <v>-15</v>
      </c>
      <c r="FY52" s="104"/>
      <c r="FZ52" s="104"/>
      <c r="GA52" s="104"/>
      <c r="GB52" s="104"/>
      <c r="GC52" s="104"/>
      <c r="GD52" s="104"/>
      <c r="GE52" s="104"/>
      <c r="GF52" s="104"/>
      <c r="GG52" s="104"/>
      <c r="GH52" s="104"/>
      <c r="GI52" s="104"/>
      <c r="GJ52" s="104"/>
      <c r="GK52" s="104"/>
      <c r="GL52" s="104"/>
      <c r="GM52" s="104"/>
      <c r="GN52" s="104"/>
      <c r="GO52" s="104"/>
      <c r="GP52" s="104"/>
      <c r="GQ52" s="104">
        <f>データ!BI7</f>
        <v>-18</v>
      </c>
      <c r="GR52" s="104"/>
      <c r="GS52" s="104"/>
      <c r="GT52" s="104"/>
      <c r="GU52" s="104"/>
      <c r="GV52" s="104"/>
      <c r="GW52" s="104"/>
      <c r="GX52" s="104"/>
      <c r="GY52" s="104"/>
      <c r="GZ52" s="104"/>
      <c r="HA52" s="104"/>
      <c r="HB52" s="104"/>
      <c r="HC52" s="104"/>
      <c r="HD52" s="104"/>
      <c r="HE52" s="104"/>
      <c r="HF52" s="104"/>
      <c r="HG52" s="104"/>
      <c r="HH52" s="104"/>
      <c r="HI52" s="104"/>
      <c r="HJ52" s="104">
        <f>データ!BJ7</f>
        <v>-52.8</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5" t="s">
        <v>27</v>
      </c>
      <c r="IS52" s="106"/>
      <c r="IT52" s="106"/>
      <c r="IU52" s="106"/>
      <c r="IV52" s="106"/>
      <c r="IW52" s="106"/>
      <c r="IX52" s="106"/>
      <c r="IY52" s="106"/>
      <c r="IZ52" s="106"/>
      <c r="JA52" s="106"/>
      <c r="JB52" s="107"/>
      <c r="JC52" s="103">
        <f>データ!BQ7</f>
        <v>5818</v>
      </c>
      <c r="JD52" s="103"/>
      <c r="JE52" s="103"/>
      <c r="JF52" s="103"/>
      <c r="JG52" s="103"/>
      <c r="JH52" s="103"/>
      <c r="JI52" s="103"/>
      <c r="JJ52" s="103"/>
      <c r="JK52" s="103"/>
      <c r="JL52" s="103"/>
      <c r="JM52" s="103"/>
      <c r="JN52" s="103"/>
      <c r="JO52" s="103"/>
      <c r="JP52" s="103"/>
      <c r="JQ52" s="103"/>
      <c r="JR52" s="103"/>
      <c r="JS52" s="103"/>
      <c r="JT52" s="103"/>
      <c r="JU52" s="103"/>
      <c r="JV52" s="103">
        <f>データ!BR7</f>
        <v>884</v>
      </c>
      <c r="JW52" s="103"/>
      <c r="JX52" s="103"/>
      <c r="JY52" s="103"/>
      <c r="JZ52" s="103"/>
      <c r="KA52" s="103"/>
      <c r="KB52" s="103"/>
      <c r="KC52" s="103"/>
      <c r="KD52" s="103"/>
      <c r="KE52" s="103"/>
      <c r="KF52" s="103"/>
      <c r="KG52" s="103"/>
      <c r="KH52" s="103"/>
      <c r="KI52" s="103"/>
      <c r="KJ52" s="103"/>
      <c r="KK52" s="103"/>
      <c r="KL52" s="103"/>
      <c r="KM52" s="103"/>
      <c r="KN52" s="103"/>
      <c r="KO52" s="103">
        <f>データ!BS7</f>
        <v>55</v>
      </c>
      <c r="KP52" s="103"/>
      <c r="KQ52" s="103"/>
      <c r="KR52" s="103"/>
      <c r="KS52" s="103"/>
      <c r="KT52" s="103"/>
      <c r="KU52" s="103"/>
      <c r="KV52" s="103"/>
      <c r="KW52" s="103"/>
      <c r="KX52" s="103"/>
      <c r="KY52" s="103"/>
      <c r="KZ52" s="103"/>
      <c r="LA52" s="103"/>
      <c r="LB52" s="103"/>
      <c r="LC52" s="103"/>
      <c r="LD52" s="103"/>
      <c r="LE52" s="103"/>
      <c r="LF52" s="103"/>
      <c r="LG52" s="103"/>
      <c r="LH52" s="103">
        <f>データ!BT7</f>
        <v>-3631</v>
      </c>
      <c r="LI52" s="103"/>
      <c r="LJ52" s="103"/>
      <c r="LK52" s="103"/>
      <c r="LL52" s="103"/>
      <c r="LM52" s="103"/>
      <c r="LN52" s="103"/>
      <c r="LO52" s="103"/>
      <c r="LP52" s="103"/>
      <c r="LQ52" s="103"/>
      <c r="LR52" s="103"/>
      <c r="LS52" s="103"/>
      <c r="LT52" s="103"/>
      <c r="LU52" s="103"/>
      <c r="LV52" s="103"/>
      <c r="LW52" s="103"/>
      <c r="LX52" s="103"/>
      <c r="LY52" s="103"/>
      <c r="LZ52" s="103"/>
      <c r="MA52" s="103">
        <f>データ!BU7</f>
        <v>-23332</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6"/>
      <c r="NE52" s="147"/>
      <c r="NF52" s="147"/>
      <c r="NG52" s="147"/>
      <c r="NH52" s="147"/>
      <c r="NI52" s="147"/>
      <c r="NJ52" s="147"/>
      <c r="NK52" s="147"/>
      <c r="NL52" s="147"/>
      <c r="NM52" s="147"/>
      <c r="NN52" s="147"/>
      <c r="NO52" s="147"/>
      <c r="NP52" s="147"/>
      <c r="NQ52" s="147"/>
      <c r="NR52" s="148"/>
    </row>
    <row r="53" spans="1:382" ht="13.5" customHeight="1">
      <c r="A53" s="2"/>
      <c r="B53" s="22"/>
      <c r="C53" s="4"/>
      <c r="D53" s="4"/>
      <c r="E53" s="4"/>
      <c r="F53" s="4"/>
      <c r="G53" s="4"/>
      <c r="H53" s="4"/>
      <c r="I53" s="28"/>
      <c r="J53" s="105" t="s">
        <v>29</v>
      </c>
      <c r="K53" s="106"/>
      <c r="L53" s="106"/>
      <c r="M53" s="106"/>
      <c r="N53" s="106"/>
      <c r="O53" s="106"/>
      <c r="P53" s="106"/>
      <c r="Q53" s="106"/>
      <c r="R53" s="106"/>
      <c r="S53" s="106"/>
      <c r="T53" s="107"/>
      <c r="U53" s="103">
        <f>データ!AZ7</f>
        <v>247</v>
      </c>
      <c r="V53" s="103"/>
      <c r="W53" s="103"/>
      <c r="X53" s="103"/>
      <c r="Y53" s="103"/>
      <c r="Z53" s="103"/>
      <c r="AA53" s="103"/>
      <c r="AB53" s="103"/>
      <c r="AC53" s="103"/>
      <c r="AD53" s="103"/>
      <c r="AE53" s="103"/>
      <c r="AF53" s="103"/>
      <c r="AG53" s="103"/>
      <c r="AH53" s="103"/>
      <c r="AI53" s="103"/>
      <c r="AJ53" s="103"/>
      <c r="AK53" s="103"/>
      <c r="AL53" s="103"/>
      <c r="AM53" s="103"/>
      <c r="AN53" s="103">
        <f>データ!BA7</f>
        <v>202</v>
      </c>
      <c r="AO53" s="103"/>
      <c r="AP53" s="103"/>
      <c r="AQ53" s="103"/>
      <c r="AR53" s="103"/>
      <c r="AS53" s="103"/>
      <c r="AT53" s="103"/>
      <c r="AU53" s="103"/>
      <c r="AV53" s="103"/>
      <c r="AW53" s="103"/>
      <c r="AX53" s="103"/>
      <c r="AY53" s="103"/>
      <c r="AZ53" s="103"/>
      <c r="BA53" s="103"/>
      <c r="BB53" s="103"/>
      <c r="BC53" s="103"/>
      <c r="BD53" s="103"/>
      <c r="BE53" s="103"/>
      <c r="BF53" s="103"/>
      <c r="BG53" s="103">
        <f>データ!BB7</f>
        <v>177</v>
      </c>
      <c r="BH53" s="103"/>
      <c r="BI53" s="103"/>
      <c r="BJ53" s="103"/>
      <c r="BK53" s="103"/>
      <c r="BL53" s="103"/>
      <c r="BM53" s="103"/>
      <c r="BN53" s="103"/>
      <c r="BO53" s="103"/>
      <c r="BP53" s="103"/>
      <c r="BQ53" s="103"/>
      <c r="BR53" s="103"/>
      <c r="BS53" s="103"/>
      <c r="BT53" s="103"/>
      <c r="BU53" s="103"/>
      <c r="BV53" s="103"/>
      <c r="BW53" s="103"/>
      <c r="BX53" s="103"/>
      <c r="BY53" s="103"/>
      <c r="BZ53" s="103">
        <f>データ!BC7</f>
        <v>145</v>
      </c>
      <c r="CA53" s="103"/>
      <c r="CB53" s="103"/>
      <c r="CC53" s="103"/>
      <c r="CD53" s="103"/>
      <c r="CE53" s="103"/>
      <c r="CF53" s="103"/>
      <c r="CG53" s="103"/>
      <c r="CH53" s="103"/>
      <c r="CI53" s="103"/>
      <c r="CJ53" s="103"/>
      <c r="CK53" s="103"/>
      <c r="CL53" s="103"/>
      <c r="CM53" s="103"/>
      <c r="CN53" s="103"/>
      <c r="CO53" s="103"/>
      <c r="CP53" s="103"/>
      <c r="CQ53" s="103"/>
      <c r="CR53" s="103"/>
      <c r="CS53" s="103">
        <f>データ!BD7</f>
        <v>108</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5" t="s">
        <v>29</v>
      </c>
      <c r="EB53" s="106"/>
      <c r="EC53" s="106"/>
      <c r="ED53" s="106"/>
      <c r="EE53" s="106"/>
      <c r="EF53" s="106"/>
      <c r="EG53" s="106"/>
      <c r="EH53" s="106"/>
      <c r="EI53" s="106"/>
      <c r="EJ53" s="106"/>
      <c r="EK53" s="107"/>
      <c r="EL53" s="104">
        <f>データ!BK7</f>
        <v>18.3</v>
      </c>
      <c r="EM53" s="104"/>
      <c r="EN53" s="104"/>
      <c r="EO53" s="104"/>
      <c r="EP53" s="104"/>
      <c r="EQ53" s="104"/>
      <c r="ER53" s="104"/>
      <c r="ES53" s="104"/>
      <c r="ET53" s="104"/>
      <c r="EU53" s="104"/>
      <c r="EV53" s="104"/>
      <c r="EW53" s="104"/>
      <c r="EX53" s="104"/>
      <c r="EY53" s="104"/>
      <c r="EZ53" s="104"/>
      <c r="FA53" s="104"/>
      <c r="FB53" s="104"/>
      <c r="FC53" s="104"/>
      <c r="FD53" s="104"/>
      <c r="FE53" s="104">
        <f>データ!BL7</f>
        <v>18.2</v>
      </c>
      <c r="FF53" s="104"/>
      <c r="FG53" s="104"/>
      <c r="FH53" s="104"/>
      <c r="FI53" s="104"/>
      <c r="FJ53" s="104"/>
      <c r="FK53" s="104"/>
      <c r="FL53" s="104"/>
      <c r="FM53" s="104"/>
      <c r="FN53" s="104"/>
      <c r="FO53" s="104"/>
      <c r="FP53" s="104"/>
      <c r="FQ53" s="104"/>
      <c r="FR53" s="104"/>
      <c r="FS53" s="104"/>
      <c r="FT53" s="104"/>
      <c r="FU53" s="104"/>
      <c r="FV53" s="104"/>
      <c r="FW53" s="104"/>
      <c r="FX53" s="104">
        <f>データ!BM7</f>
        <v>17.5</v>
      </c>
      <c r="FY53" s="104"/>
      <c r="FZ53" s="104"/>
      <c r="GA53" s="104"/>
      <c r="GB53" s="104"/>
      <c r="GC53" s="104"/>
      <c r="GD53" s="104"/>
      <c r="GE53" s="104"/>
      <c r="GF53" s="104"/>
      <c r="GG53" s="104"/>
      <c r="GH53" s="104"/>
      <c r="GI53" s="104"/>
      <c r="GJ53" s="104"/>
      <c r="GK53" s="104"/>
      <c r="GL53" s="104"/>
      <c r="GM53" s="104"/>
      <c r="GN53" s="104"/>
      <c r="GO53" s="104"/>
      <c r="GP53" s="104"/>
      <c r="GQ53" s="104">
        <f>データ!BN7</f>
        <v>14.3</v>
      </c>
      <c r="GR53" s="104"/>
      <c r="GS53" s="104"/>
      <c r="GT53" s="104"/>
      <c r="GU53" s="104"/>
      <c r="GV53" s="104"/>
      <c r="GW53" s="104"/>
      <c r="GX53" s="104"/>
      <c r="GY53" s="104"/>
      <c r="GZ53" s="104"/>
      <c r="HA53" s="104"/>
      <c r="HB53" s="104"/>
      <c r="HC53" s="104"/>
      <c r="HD53" s="104"/>
      <c r="HE53" s="104"/>
      <c r="HF53" s="104"/>
      <c r="HG53" s="104"/>
      <c r="HH53" s="104"/>
      <c r="HI53" s="104"/>
      <c r="HJ53" s="104">
        <f>データ!BO7</f>
        <v>11.8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5" t="s">
        <v>29</v>
      </c>
      <c r="IS53" s="106"/>
      <c r="IT53" s="106"/>
      <c r="IU53" s="106"/>
      <c r="IV53" s="106"/>
      <c r="IW53" s="106"/>
      <c r="IX53" s="106"/>
      <c r="IY53" s="106"/>
      <c r="IZ53" s="106"/>
      <c r="JA53" s="106"/>
      <c r="JB53" s="107"/>
      <c r="JC53" s="103">
        <f>データ!BV7</f>
        <v>31473</v>
      </c>
      <c r="JD53" s="103"/>
      <c r="JE53" s="103"/>
      <c r="JF53" s="103"/>
      <c r="JG53" s="103"/>
      <c r="JH53" s="103"/>
      <c r="JI53" s="103"/>
      <c r="JJ53" s="103"/>
      <c r="JK53" s="103"/>
      <c r="JL53" s="103"/>
      <c r="JM53" s="103"/>
      <c r="JN53" s="103"/>
      <c r="JO53" s="103"/>
      <c r="JP53" s="103"/>
      <c r="JQ53" s="103"/>
      <c r="JR53" s="103"/>
      <c r="JS53" s="103"/>
      <c r="JT53" s="103"/>
      <c r="JU53" s="103"/>
      <c r="JV53" s="103">
        <f>データ!BW7</f>
        <v>37843</v>
      </c>
      <c r="JW53" s="103"/>
      <c r="JX53" s="103"/>
      <c r="JY53" s="103"/>
      <c r="JZ53" s="103"/>
      <c r="KA53" s="103"/>
      <c r="KB53" s="103"/>
      <c r="KC53" s="103"/>
      <c r="KD53" s="103"/>
      <c r="KE53" s="103"/>
      <c r="KF53" s="103"/>
      <c r="KG53" s="103"/>
      <c r="KH53" s="103"/>
      <c r="KI53" s="103"/>
      <c r="KJ53" s="103"/>
      <c r="KK53" s="103"/>
      <c r="KL53" s="103"/>
      <c r="KM53" s="103"/>
      <c r="KN53" s="103"/>
      <c r="KO53" s="103">
        <f>データ!BX7</f>
        <v>36318</v>
      </c>
      <c r="KP53" s="103"/>
      <c r="KQ53" s="103"/>
      <c r="KR53" s="103"/>
      <c r="KS53" s="103"/>
      <c r="KT53" s="103"/>
      <c r="KU53" s="103"/>
      <c r="KV53" s="103"/>
      <c r="KW53" s="103"/>
      <c r="KX53" s="103"/>
      <c r="KY53" s="103"/>
      <c r="KZ53" s="103"/>
      <c r="LA53" s="103"/>
      <c r="LB53" s="103"/>
      <c r="LC53" s="103"/>
      <c r="LD53" s="103"/>
      <c r="LE53" s="103"/>
      <c r="LF53" s="103"/>
      <c r="LG53" s="103"/>
      <c r="LH53" s="103">
        <f>データ!BY7</f>
        <v>37745</v>
      </c>
      <c r="LI53" s="103"/>
      <c r="LJ53" s="103"/>
      <c r="LK53" s="103"/>
      <c r="LL53" s="103"/>
      <c r="LM53" s="103"/>
      <c r="LN53" s="103"/>
      <c r="LO53" s="103"/>
      <c r="LP53" s="103"/>
      <c r="LQ53" s="103"/>
      <c r="LR53" s="103"/>
      <c r="LS53" s="103"/>
      <c r="LT53" s="103"/>
      <c r="LU53" s="103"/>
      <c r="LV53" s="103"/>
      <c r="LW53" s="103"/>
      <c r="LX53" s="103"/>
      <c r="LY53" s="103"/>
      <c r="LZ53" s="103"/>
      <c r="MA53" s="103">
        <f>データ!BZ7</f>
        <v>35151</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6"/>
      <c r="NE53" s="147"/>
      <c r="NF53" s="147"/>
      <c r="NG53" s="147"/>
      <c r="NH53" s="147"/>
      <c r="NI53" s="147"/>
      <c r="NJ53" s="147"/>
      <c r="NK53" s="147"/>
      <c r="NL53" s="147"/>
      <c r="NM53" s="147"/>
      <c r="NN53" s="147"/>
      <c r="NO53" s="147"/>
      <c r="NP53" s="147"/>
      <c r="NQ53" s="147"/>
      <c r="NR53" s="148"/>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6"/>
      <c r="NE54" s="147"/>
      <c r="NF54" s="147"/>
      <c r="NG54" s="147"/>
      <c r="NH54" s="147"/>
      <c r="NI54" s="147"/>
      <c r="NJ54" s="147"/>
      <c r="NK54" s="147"/>
      <c r="NL54" s="147"/>
      <c r="NM54" s="147"/>
      <c r="NN54" s="147"/>
      <c r="NO54" s="147"/>
      <c r="NP54" s="147"/>
      <c r="NQ54" s="147"/>
      <c r="NR54" s="148"/>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46"/>
      <c r="NE55" s="147"/>
      <c r="NF55" s="147"/>
      <c r="NG55" s="147"/>
      <c r="NH55" s="147"/>
      <c r="NI55" s="147"/>
      <c r="NJ55" s="147"/>
      <c r="NK55" s="147"/>
      <c r="NL55" s="147"/>
      <c r="NM55" s="147"/>
      <c r="NN55" s="147"/>
      <c r="NO55" s="147"/>
      <c r="NP55" s="147"/>
      <c r="NQ55" s="147"/>
      <c r="NR55" s="148"/>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46"/>
      <c r="NE56" s="147"/>
      <c r="NF56" s="147"/>
      <c r="NG56" s="147"/>
      <c r="NH56" s="147"/>
      <c r="NI56" s="147"/>
      <c r="NJ56" s="147"/>
      <c r="NK56" s="147"/>
      <c r="NL56" s="147"/>
      <c r="NM56" s="147"/>
      <c r="NN56" s="147"/>
      <c r="NO56" s="147"/>
      <c r="NP56" s="147"/>
      <c r="NQ56" s="147"/>
      <c r="NR56" s="148"/>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6"/>
      <c r="NE57" s="147"/>
      <c r="NF57" s="147"/>
      <c r="NG57" s="147"/>
      <c r="NH57" s="147"/>
      <c r="NI57" s="147"/>
      <c r="NJ57" s="147"/>
      <c r="NK57" s="147"/>
      <c r="NL57" s="147"/>
      <c r="NM57" s="147"/>
      <c r="NN57" s="147"/>
      <c r="NO57" s="147"/>
      <c r="NP57" s="147"/>
      <c r="NQ57" s="147"/>
      <c r="NR57" s="148"/>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6"/>
      <c r="NE58" s="147"/>
      <c r="NF58" s="147"/>
      <c r="NG58" s="147"/>
      <c r="NH58" s="147"/>
      <c r="NI58" s="147"/>
      <c r="NJ58" s="147"/>
      <c r="NK58" s="147"/>
      <c r="NL58" s="147"/>
      <c r="NM58" s="147"/>
      <c r="NN58" s="147"/>
      <c r="NO58" s="147"/>
      <c r="NP58" s="147"/>
      <c r="NQ58" s="147"/>
      <c r="NR58" s="148"/>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6"/>
      <c r="NE59" s="147"/>
      <c r="NF59" s="147"/>
      <c r="NG59" s="147"/>
      <c r="NH59" s="147"/>
      <c r="NI59" s="147"/>
      <c r="NJ59" s="147"/>
      <c r="NK59" s="147"/>
      <c r="NL59" s="147"/>
      <c r="NM59" s="147"/>
      <c r="NN59" s="147"/>
      <c r="NO59" s="147"/>
      <c r="NP59" s="147"/>
      <c r="NQ59" s="147"/>
      <c r="NR59" s="148"/>
    </row>
    <row r="60" spans="1:382" ht="13.5" customHeight="1">
      <c r="A60" s="23"/>
      <c r="B60" s="19"/>
      <c r="C60" s="20"/>
      <c r="D60" s="20"/>
      <c r="E60" s="20"/>
      <c r="F60" s="20"/>
      <c r="G60" s="20"/>
      <c r="H60" s="97" t="s">
        <v>37</v>
      </c>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c r="EO60" s="97"/>
      <c r="EP60" s="97"/>
      <c r="EQ60" s="97"/>
      <c r="ER60" s="97"/>
      <c r="ES60" s="97"/>
      <c r="ET60" s="97"/>
      <c r="EU60" s="97"/>
      <c r="EV60" s="97"/>
      <c r="EW60" s="97"/>
      <c r="EX60" s="97"/>
      <c r="EY60" s="97"/>
      <c r="EZ60" s="97"/>
      <c r="FA60" s="97"/>
      <c r="FB60" s="97"/>
      <c r="FC60" s="97"/>
      <c r="FD60" s="97"/>
      <c r="FE60" s="97"/>
      <c r="FF60" s="97"/>
      <c r="FG60" s="97"/>
      <c r="FH60" s="97"/>
      <c r="FI60" s="97"/>
      <c r="FJ60" s="97"/>
      <c r="FK60" s="97"/>
      <c r="FL60" s="97"/>
      <c r="FM60" s="97"/>
      <c r="FN60" s="97"/>
      <c r="FO60" s="97"/>
      <c r="FP60" s="97"/>
      <c r="FQ60" s="97"/>
      <c r="FR60" s="97"/>
      <c r="FS60" s="97"/>
      <c r="FT60" s="97"/>
      <c r="FU60" s="97"/>
      <c r="FV60" s="97"/>
      <c r="FW60" s="97"/>
      <c r="FX60" s="97"/>
      <c r="FY60" s="97"/>
      <c r="FZ60" s="97"/>
      <c r="GA60" s="97"/>
      <c r="GB60" s="97"/>
      <c r="GC60" s="97"/>
      <c r="GD60" s="97"/>
      <c r="GE60" s="97"/>
      <c r="GF60" s="97"/>
      <c r="GG60" s="97"/>
      <c r="GH60" s="97"/>
      <c r="GI60" s="97"/>
      <c r="GJ60" s="97"/>
      <c r="GK60" s="97"/>
      <c r="GL60" s="97"/>
      <c r="GM60" s="97"/>
      <c r="GN60" s="97"/>
      <c r="GO60" s="97"/>
      <c r="GP60" s="97"/>
      <c r="GQ60" s="97"/>
      <c r="GR60" s="97"/>
      <c r="GS60" s="97"/>
      <c r="GT60" s="97"/>
      <c r="GU60" s="97"/>
      <c r="GV60" s="97"/>
      <c r="GW60" s="97"/>
      <c r="GX60" s="97"/>
      <c r="GY60" s="97"/>
      <c r="GZ60" s="97"/>
      <c r="HA60" s="97"/>
      <c r="HB60" s="97"/>
      <c r="HC60" s="97"/>
      <c r="HD60" s="97"/>
      <c r="HE60" s="97"/>
      <c r="HF60" s="97"/>
      <c r="HG60" s="97"/>
      <c r="HH60" s="97"/>
      <c r="HI60" s="97"/>
      <c r="HJ60" s="97"/>
      <c r="HK60" s="97"/>
      <c r="HL60" s="97"/>
      <c r="HM60" s="97"/>
      <c r="HN60" s="97"/>
      <c r="HO60" s="97"/>
      <c r="HP60" s="97"/>
      <c r="HQ60" s="97"/>
      <c r="HR60" s="97"/>
      <c r="HS60" s="97"/>
      <c r="HT60" s="97"/>
      <c r="HU60" s="97"/>
      <c r="HV60" s="97"/>
      <c r="HW60" s="97"/>
      <c r="HX60" s="97"/>
      <c r="HY60" s="97"/>
      <c r="HZ60" s="97"/>
      <c r="IA60" s="97"/>
      <c r="IB60" s="97"/>
      <c r="IC60" s="97"/>
      <c r="ID60" s="97"/>
      <c r="IE60" s="97"/>
      <c r="IF60" s="97"/>
      <c r="IG60" s="97"/>
      <c r="IH60" s="97"/>
      <c r="II60" s="97"/>
      <c r="IJ60" s="97"/>
      <c r="IK60" s="97"/>
      <c r="IL60" s="97"/>
      <c r="IM60" s="97"/>
      <c r="IN60" s="97"/>
      <c r="IO60" s="97"/>
      <c r="IP60" s="97"/>
      <c r="IQ60" s="97"/>
      <c r="IR60" s="97"/>
      <c r="IS60" s="97"/>
      <c r="IT60" s="97"/>
      <c r="IU60" s="97"/>
      <c r="IV60" s="97"/>
      <c r="IW60" s="97"/>
      <c r="IX60" s="97"/>
      <c r="IY60" s="97"/>
      <c r="IZ60" s="97"/>
      <c r="JA60" s="97"/>
      <c r="JB60" s="97"/>
      <c r="JC60" s="97"/>
      <c r="JD60" s="97"/>
      <c r="JE60" s="97"/>
      <c r="JF60" s="97"/>
      <c r="JG60" s="97"/>
      <c r="JH60" s="97"/>
      <c r="JI60" s="97"/>
      <c r="JJ60" s="97"/>
      <c r="JK60" s="97"/>
      <c r="JL60" s="97"/>
      <c r="JM60" s="97"/>
      <c r="JN60" s="97"/>
      <c r="JO60" s="97"/>
      <c r="JP60" s="97"/>
      <c r="JQ60" s="97"/>
      <c r="JR60" s="97"/>
      <c r="JS60" s="97"/>
      <c r="JT60" s="97"/>
      <c r="JU60" s="97"/>
      <c r="JV60" s="97"/>
      <c r="JW60" s="97"/>
      <c r="JX60" s="97"/>
      <c r="JY60" s="97"/>
      <c r="JZ60" s="97"/>
      <c r="KA60" s="97"/>
      <c r="KB60" s="97"/>
      <c r="KC60" s="97"/>
      <c r="KD60" s="97"/>
      <c r="KE60" s="97"/>
      <c r="KF60" s="97"/>
      <c r="KG60" s="97"/>
      <c r="KH60" s="97"/>
      <c r="KI60" s="97"/>
      <c r="KJ60" s="97"/>
      <c r="KK60" s="97"/>
      <c r="KL60" s="97"/>
      <c r="KM60" s="97"/>
      <c r="KN60" s="97"/>
      <c r="KO60" s="97"/>
      <c r="KP60" s="97"/>
      <c r="KQ60" s="97"/>
      <c r="KR60" s="97"/>
      <c r="KS60" s="97"/>
      <c r="KT60" s="97"/>
      <c r="KU60" s="97"/>
      <c r="KV60" s="97"/>
      <c r="KW60" s="97"/>
      <c r="KX60" s="97"/>
      <c r="KY60" s="97"/>
      <c r="KZ60" s="97"/>
      <c r="LA60" s="97"/>
      <c r="LB60" s="97"/>
      <c r="LC60" s="97"/>
      <c r="LD60" s="97"/>
      <c r="LE60" s="97"/>
      <c r="LF60" s="97"/>
      <c r="LG60" s="97"/>
      <c r="LH60" s="97"/>
      <c r="LI60" s="97"/>
      <c r="LJ60" s="97"/>
      <c r="LK60" s="97"/>
      <c r="LL60" s="97"/>
      <c r="LM60" s="97"/>
      <c r="LN60" s="97"/>
      <c r="LO60" s="97"/>
      <c r="LP60" s="97"/>
      <c r="LQ60" s="97"/>
      <c r="LR60" s="97"/>
      <c r="LS60" s="97"/>
      <c r="LT60" s="97"/>
      <c r="LU60" s="97"/>
      <c r="LV60" s="97"/>
      <c r="LW60" s="97"/>
      <c r="LX60" s="97"/>
      <c r="LY60" s="97"/>
      <c r="LZ60" s="97"/>
      <c r="MA60" s="97"/>
      <c r="MB60" s="97"/>
      <c r="MC60" s="97"/>
      <c r="MD60" s="97"/>
      <c r="ME60" s="97"/>
      <c r="MF60" s="97"/>
      <c r="MG60" s="97"/>
      <c r="MH60" s="97"/>
      <c r="MI60" s="97"/>
      <c r="MJ60" s="97"/>
      <c r="MK60" s="97"/>
      <c r="ML60" s="97"/>
      <c r="MM60" s="97"/>
      <c r="MN60" s="97"/>
      <c r="MO60" s="97"/>
      <c r="MP60" s="97"/>
      <c r="MQ60" s="97"/>
      <c r="MR60" s="97"/>
      <c r="MS60" s="97"/>
      <c r="MT60" s="97"/>
      <c r="MU60" s="97"/>
      <c r="MV60" s="97"/>
      <c r="MW60" s="20"/>
      <c r="MX60" s="20"/>
      <c r="MY60" s="20"/>
      <c r="MZ60" s="20"/>
      <c r="NA60" s="20"/>
      <c r="NB60" s="21"/>
      <c r="NC60" s="2"/>
      <c r="ND60" s="146"/>
      <c r="NE60" s="147"/>
      <c r="NF60" s="147"/>
      <c r="NG60" s="147"/>
      <c r="NH60" s="147"/>
      <c r="NI60" s="147"/>
      <c r="NJ60" s="147"/>
      <c r="NK60" s="147"/>
      <c r="NL60" s="147"/>
      <c r="NM60" s="147"/>
      <c r="NN60" s="147"/>
      <c r="NO60" s="147"/>
      <c r="NP60" s="147"/>
      <c r="NQ60" s="147"/>
      <c r="NR60" s="148"/>
    </row>
    <row r="61" spans="1:382" ht="13.5" customHeight="1">
      <c r="A61" s="23"/>
      <c r="B61" s="19"/>
      <c r="C61" s="20"/>
      <c r="D61" s="20"/>
      <c r="E61" s="20"/>
      <c r="F61" s="20"/>
      <c r="G61" s="20"/>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c r="CM61" s="98"/>
      <c r="CN61" s="98"/>
      <c r="CO61" s="98"/>
      <c r="CP61" s="98"/>
      <c r="CQ61" s="98"/>
      <c r="CR61" s="98"/>
      <c r="CS61" s="98"/>
      <c r="CT61" s="98"/>
      <c r="CU61" s="98"/>
      <c r="CV61" s="98"/>
      <c r="CW61" s="98"/>
      <c r="CX61" s="98"/>
      <c r="CY61" s="98"/>
      <c r="CZ61" s="98"/>
      <c r="DA61" s="98"/>
      <c r="DB61" s="98"/>
      <c r="DC61" s="98"/>
      <c r="DD61" s="98"/>
      <c r="DE61" s="98"/>
      <c r="DF61" s="98"/>
      <c r="DG61" s="98"/>
      <c r="DH61" s="98"/>
      <c r="DI61" s="98"/>
      <c r="DJ61" s="98"/>
      <c r="DK61" s="98"/>
      <c r="DL61" s="98"/>
      <c r="DM61" s="98"/>
      <c r="DN61" s="98"/>
      <c r="DO61" s="98"/>
      <c r="DP61" s="98"/>
      <c r="DQ61" s="98"/>
      <c r="DR61" s="98"/>
      <c r="DS61" s="98"/>
      <c r="DT61" s="98"/>
      <c r="DU61" s="98"/>
      <c r="DV61" s="98"/>
      <c r="DW61" s="98"/>
      <c r="DX61" s="98"/>
      <c r="DY61" s="98"/>
      <c r="DZ61" s="98"/>
      <c r="EA61" s="98"/>
      <c r="EB61" s="98"/>
      <c r="EC61" s="98"/>
      <c r="ED61" s="98"/>
      <c r="EE61" s="98"/>
      <c r="EF61" s="98"/>
      <c r="EG61" s="98"/>
      <c r="EH61" s="98"/>
      <c r="EI61" s="98"/>
      <c r="EJ61" s="98"/>
      <c r="EK61" s="98"/>
      <c r="EL61" s="98"/>
      <c r="EM61" s="98"/>
      <c r="EN61" s="98"/>
      <c r="EO61" s="98"/>
      <c r="EP61" s="98"/>
      <c r="EQ61" s="98"/>
      <c r="ER61" s="98"/>
      <c r="ES61" s="98"/>
      <c r="ET61" s="98"/>
      <c r="EU61" s="98"/>
      <c r="EV61" s="98"/>
      <c r="EW61" s="98"/>
      <c r="EX61" s="98"/>
      <c r="EY61" s="98"/>
      <c r="EZ61" s="98"/>
      <c r="FA61" s="98"/>
      <c r="FB61" s="98"/>
      <c r="FC61" s="98"/>
      <c r="FD61" s="98"/>
      <c r="FE61" s="98"/>
      <c r="FF61" s="98"/>
      <c r="FG61" s="98"/>
      <c r="FH61" s="98"/>
      <c r="FI61" s="98"/>
      <c r="FJ61" s="98"/>
      <c r="FK61" s="98"/>
      <c r="FL61" s="98"/>
      <c r="FM61" s="98"/>
      <c r="FN61" s="98"/>
      <c r="FO61" s="98"/>
      <c r="FP61" s="98"/>
      <c r="FQ61" s="98"/>
      <c r="FR61" s="98"/>
      <c r="FS61" s="98"/>
      <c r="FT61" s="98"/>
      <c r="FU61" s="98"/>
      <c r="FV61" s="98"/>
      <c r="FW61" s="98"/>
      <c r="FX61" s="98"/>
      <c r="FY61" s="98"/>
      <c r="FZ61" s="98"/>
      <c r="GA61" s="98"/>
      <c r="GB61" s="98"/>
      <c r="GC61" s="98"/>
      <c r="GD61" s="98"/>
      <c r="GE61" s="98"/>
      <c r="GF61" s="98"/>
      <c r="GG61" s="98"/>
      <c r="GH61" s="98"/>
      <c r="GI61" s="98"/>
      <c r="GJ61" s="98"/>
      <c r="GK61" s="98"/>
      <c r="GL61" s="98"/>
      <c r="GM61" s="98"/>
      <c r="GN61" s="98"/>
      <c r="GO61" s="98"/>
      <c r="GP61" s="98"/>
      <c r="GQ61" s="98"/>
      <c r="GR61" s="98"/>
      <c r="GS61" s="98"/>
      <c r="GT61" s="98"/>
      <c r="GU61" s="98"/>
      <c r="GV61" s="98"/>
      <c r="GW61" s="98"/>
      <c r="GX61" s="98"/>
      <c r="GY61" s="98"/>
      <c r="GZ61" s="98"/>
      <c r="HA61" s="98"/>
      <c r="HB61" s="98"/>
      <c r="HC61" s="98"/>
      <c r="HD61" s="98"/>
      <c r="HE61" s="98"/>
      <c r="HF61" s="98"/>
      <c r="HG61" s="98"/>
      <c r="HH61" s="98"/>
      <c r="HI61" s="98"/>
      <c r="HJ61" s="98"/>
      <c r="HK61" s="98"/>
      <c r="HL61" s="98"/>
      <c r="HM61" s="98"/>
      <c r="HN61" s="98"/>
      <c r="HO61" s="98"/>
      <c r="HP61" s="98"/>
      <c r="HQ61" s="98"/>
      <c r="HR61" s="98"/>
      <c r="HS61" s="98"/>
      <c r="HT61" s="98"/>
      <c r="HU61" s="98"/>
      <c r="HV61" s="98"/>
      <c r="HW61" s="98"/>
      <c r="HX61" s="98"/>
      <c r="HY61" s="98"/>
      <c r="HZ61" s="98"/>
      <c r="IA61" s="98"/>
      <c r="IB61" s="98"/>
      <c r="IC61" s="98"/>
      <c r="ID61" s="98"/>
      <c r="IE61" s="98"/>
      <c r="IF61" s="98"/>
      <c r="IG61" s="98"/>
      <c r="IH61" s="98"/>
      <c r="II61" s="98"/>
      <c r="IJ61" s="98"/>
      <c r="IK61" s="98"/>
      <c r="IL61" s="98"/>
      <c r="IM61" s="98"/>
      <c r="IN61" s="98"/>
      <c r="IO61" s="98"/>
      <c r="IP61" s="98"/>
      <c r="IQ61" s="98"/>
      <c r="IR61" s="98"/>
      <c r="IS61" s="98"/>
      <c r="IT61" s="98"/>
      <c r="IU61" s="98"/>
      <c r="IV61" s="98"/>
      <c r="IW61" s="98"/>
      <c r="IX61" s="98"/>
      <c r="IY61" s="98"/>
      <c r="IZ61" s="98"/>
      <c r="JA61" s="98"/>
      <c r="JB61" s="98"/>
      <c r="JC61" s="98"/>
      <c r="JD61" s="98"/>
      <c r="JE61" s="98"/>
      <c r="JF61" s="98"/>
      <c r="JG61" s="98"/>
      <c r="JH61" s="98"/>
      <c r="JI61" s="98"/>
      <c r="JJ61" s="98"/>
      <c r="JK61" s="98"/>
      <c r="JL61" s="98"/>
      <c r="JM61" s="98"/>
      <c r="JN61" s="98"/>
      <c r="JO61" s="98"/>
      <c r="JP61" s="98"/>
      <c r="JQ61" s="98"/>
      <c r="JR61" s="98"/>
      <c r="JS61" s="98"/>
      <c r="JT61" s="98"/>
      <c r="JU61" s="98"/>
      <c r="JV61" s="98"/>
      <c r="JW61" s="98"/>
      <c r="JX61" s="98"/>
      <c r="JY61" s="98"/>
      <c r="JZ61" s="98"/>
      <c r="KA61" s="98"/>
      <c r="KB61" s="98"/>
      <c r="KC61" s="98"/>
      <c r="KD61" s="98"/>
      <c r="KE61" s="98"/>
      <c r="KF61" s="98"/>
      <c r="KG61" s="98"/>
      <c r="KH61" s="98"/>
      <c r="KI61" s="98"/>
      <c r="KJ61" s="98"/>
      <c r="KK61" s="98"/>
      <c r="KL61" s="98"/>
      <c r="KM61" s="98"/>
      <c r="KN61" s="98"/>
      <c r="KO61" s="98"/>
      <c r="KP61" s="98"/>
      <c r="KQ61" s="98"/>
      <c r="KR61" s="98"/>
      <c r="KS61" s="98"/>
      <c r="KT61" s="98"/>
      <c r="KU61" s="98"/>
      <c r="KV61" s="98"/>
      <c r="KW61" s="98"/>
      <c r="KX61" s="98"/>
      <c r="KY61" s="98"/>
      <c r="KZ61" s="98"/>
      <c r="LA61" s="98"/>
      <c r="LB61" s="98"/>
      <c r="LC61" s="98"/>
      <c r="LD61" s="98"/>
      <c r="LE61" s="98"/>
      <c r="LF61" s="98"/>
      <c r="LG61" s="98"/>
      <c r="LH61" s="98"/>
      <c r="LI61" s="98"/>
      <c r="LJ61" s="98"/>
      <c r="LK61" s="98"/>
      <c r="LL61" s="98"/>
      <c r="LM61" s="98"/>
      <c r="LN61" s="98"/>
      <c r="LO61" s="98"/>
      <c r="LP61" s="98"/>
      <c r="LQ61" s="98"/>
      <c r="LR61" s="98"/>
      <c r="LS61" s="98"/>
      <c r="LT61" s="98"/>
      <c r="LU61" s="98"/>
      <c r="LV61" s="98"/>
      <c r="LW61" s="98"/>
      <c r="LX61" s="98"/>
      <c r="LY61" s="98"/>
      <c r="LZ61" s="98"/>
      <c r="MA61" s="98"/>
      <c r="MB61" s="98"/>
      <c r="MC61" s="98"/>
      <c r="MD61" s="98"/>
      <c r="ME61" s="98"/>
      <c r="MF61" s="98"/>
      <c r="MG61" s="98"/>
      <c r="MH61" s="98"/>
      <c r="MI61" s="98"/>
      <c r="MJ61" s="98"/>
      <c r="MK61" s="98"/>
      <c r="ML61" s="98"/>
      <c r="MM61" s="98"/>
      <c r="MN61" s="98"/>
      <c r="MO61" s="98"/>
      <c r="MP61" s="98"/>
      <c r="MQ61" s="98"/>
      <c r="MR61" s="98"/>
      <c r="MS61" s="98"/>
      <c r="MT61" s="98"/>
      <c r="MU61" s="98"/>
      <c r="MV61" s="98"/>
      <c r="MW61" s="20"/>
      <c r="MX61" s="20"/>
      <c r="MY61" s="20"/>
      <c r="MZ61" s="20"/>
      <c r="NA61" s="20"/>
      <c r="NB61" s="21"/>
      <c r="NC61" s="2"/>
      <c r="ND61" s="146"/>
      <c r="NE61" s="147"/>
      <c r="NF61" s="147"/>
      <c r="NG61" s="147"/>
      <c r="NH61" s="147"/>
      <c r="NI61" s="147"/>
      <c r="NJ61" s="147"/>
      <c r="NK61" s="147"/>
      <c r="NL61" s="147"/>
      <c r="NM61" s="147"/>
      <c r="NN61" s="147"/>
      <c r="NO61" s="147"/>
      <c r="NP61" s="147"/>
      <c r="NQ61" s="147"/>
      <c r="NR61" s="148"/>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6"/>
      <c r="NE62" s="147"/>
      <c r="NF62" s="147"/>
      <c r="NG62" s="147"/>
      <c r="NH62" s="147"/>
      <c r="NI62" s="147"/>
      <c r="NJ62" s="147"/>
      <c r="NK62" s="147"/>
      <c r="NL62" s="147"/>
      <c r="NM62" s="147"/>
      <c r="NN62" s="147"/>
      <c r="NO62" s="147"/>
      <c r="NP62" s="147"/>
      <c r="NQ62" s="147"/>
      <c r="NR62" s="148"/>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9" t="s">
        <v>38</v>
      </c>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6"/>
      <c r="NE63" s="147"/>
      <c r="NF63" s="147"/>
      <c r="NG63" s="147"/>
      <c r="NH63" s="147"/>
      <c r="NI63" s="147"/>
      <c r="NJ63" s="147"/>
      <c r="NK63" s="147"/>
      <c r="NL63" s="147"/>
      <c r="NM63" s="147"/>
      <c r="NN63" s="147"/>
      <c r="NO63" s="147"/>
      <c r="NP63" s="147"/>
      <c r="NQ63" s="147"/>
      <c r="NR63" s="148"/>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9"/>
      <c r="NE64" s="150"/>
      <c r="NF64" s="150"/>
      <c r="NG64" s="150"/>
      <c r="NH64" s="150"/>
      <c r="NI64" s="150"/>
      <c r="NJ64" s="150"/>
      <c r="NK64" s="150"/>
      <c r="NL64" s="150"/>
      <c r="NM64" s="150"/>
      <c r="NN64" s="150"/>
      <c r="NO64" s="150"/>
      <c r="NP64" s="150"/>
      <c r="NQ64" s="150"/>
      <c r="NR64" s="151"/>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0" t="s">
        <v>39</v>
      </c>
      <c r="NE65" s="101"/>
      <c r="NF65" s="101"/>
      <c r="NG65" s="101"/>
      <c r="NH65" s="101"/>
      <c r="NI65" s="101"/>
      <c r="NJ65" s="101"/>
      <c r="NK65" s="101"/>
      <c r="NL65" s="101"/>
      <c r="NM65" s="101"/>
      <c r="NN65" s="101"/>
      <c r="NO65" s="101"/>
      <c r="NP65" s="101"/>
      <c r="NQ65" s="101"/>
      <c r="NR65" s="102"/>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144</v>
      </c>
      <c r="NE66" s="147"/>
      <c r="NF66" s="147"/>
      <c r="NG66" s="147"/>
      <c r="NH66" s="147"/>
      <c r="NI66" s="147"/>
      <c r="NJ66" s="147"/>
      <c r="NK66" s="147"/>
      <c r="NL66" s="147"/>
      <c r="NM66" s="147"/>
      <c r="NN66" s="147"/>
      <c r="NO66" s="147"/>
      <c r="NP66" s="147"/>
      <c r="NQ66" s="147"/>
      <c r="NR66" s="148"/>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8" t="str">
        <f>データ!CM7</f>
        <v>-</v>
      </c>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9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1"/>
      <c r="CW68" s="92"/>
      <c r="CX68" s="92"/>
      <c r="CY68" s="92"/>
      <c r="CZ68" s="92"/>
      <c r="DA68" s="92"/>
      <c r="DB68" s="92"/>
      <c r="DC68" s="92"/>
      <c r="DD68" s="92"/>
      <c r="DE68" s="92"/>
      <c r="DF68" s="92"/>
      <c r="DG68" s="92"/>
      <c r="DH68" s="92"/>
      <c r="DI68" s="92"/>
      <c r="DJ68" s="92"/>
      <c r="DK68" s="92"/>
      <c r="DL68" s="92"/>
      <c r="DM68" s="92"/>
      <c r="DN68" s="92"/>
      <c r="DO68" s="92"/>
      <c r="DP68" s="92"/>
      <c r="DQ68" s="92"/>
      <c r="DR68" s="92"/>
      <c r="DS68" s="92"/>
      <c r="DT68" s="92"/>
      <c r="DU68" s="92"/>
      <c r="DV68" s="92"/>
      <c r="DW68" s="92"/>
      <c r="DX68" s="92"/>
      <c r="DY68" s="92"/>
      <c r="DZ68" s="92"/>
      <c r="EA68" s="92"/>
      <c r="EB68" s="92"/>
      <c r="EC68" s="92"/>
      <c r="ED68" s="92"/>
      <c r="EE68" s="92"/>
      <c r="EF68" s="92"/>
      <c r="EG68" s="92"/>
      <c r="EH68" s="92"/>
      <c r="EI68" s="92"/>
      <c r="EJ68" s="92"/>
      <c r="EK68" s="92"/>
      <c r="EL68" s="92"/>
      <c r="EM68" s="92"/>
      <c r="EN68" s="92"/>
      <c r="EO68" s="92"/>
      <c r="EP68" s="92"/>
      <c r="EQ68" s="92"/>
      <c r="ER68" s="92"/>
      <c r="ES68" s="92"/>
      <c r="ET68" s="92"/>
      <c r="EU68" s="92"/>
      <c r="EV68" s="92"/>
      <c r="EW68" s="92"/>
      <c r="EX68" s="92"/>
      <c r="EY68" s="92"/>
      <c r="EZ68" s="92"/>
      <c r="FA68" s="92"/>
      <c r="FB68" s="92"/>
      <c r="FC68" s="92"/>
      <c r="FD68" s="92"/>
      <c r="FE68" s="92"/>
      <c r="FF68" s="92"/>
      <c r="FG68" s="92"/>
      <c r="FH68" s="92"/>
      <c r="FI68" s="92"/>
      <c r="FJ68" s="92"/>
      <c r="FK68" s="92"/>
      <c r="FL68" s="92"/>
      <c r="FM68" s="92"/>
      <c r="FN68" s="92"/>
      <c r="FO68" s="92"/>
      <c r="FP68" s="92"/>
      <c r="FQ68" s="92"/>
      <c r="FR68" s="92"/>
      <c r="FS68" s="92"/>
      <c r="FT68" s="92"/>
      <c r="FU68" s="92"/>
      <c r="FV68" s="92"/>
      <c r="FW68" s="9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1"/>
      <c r="CW69" s="92"/>
      <c r="CX69" s="92"/>
      <c r="CY69" s="92"/>
      <c r="CZ69" s="92"/>
      <c r="DA69" s="92"/>
      <c r="DB69" s="92"/>
      <c r="DC69" s="92"/>
      <c r="DD69" s="92"/>
      <c r="DE69" s="92"/>
      <c r="DF69" s="92"/>
      <c r="DG69" s="92"/>
      <c r="DH69" s="92"/>
      <c r="DI69" s="92"/>
      <c r="DJ69" s="92"/>
      <c r="DK69" s="92"/>
      <c r="DL69" s="92"/>
      <c r="DM69" s="92"/>
      <c r="DN69" s="92"/>
      <c r="DO69" s="92"/>
      <c r="DP69" s="92"/>
      <c r="DQ69" s="92"/>
      <c r="DR69" s="92"/>
      <c r="DS69" s="92"/>
      <c r="DT69" s="92"/>
      <c r="DU69" s="92"/>
      <c r="DV69" s="92"/>
      <c r="DW69" s="92"/>
      <c r="DX69" s="92"/>
      <c r="DY69" s="92"/>
      <c r="DZ69" s="92"/>
      <c r="EA69" s="92"/>
      <c r="EB69" s="92"/>
      <c r="EC69" s="92"/>
      <c r="ED69" s="92"/>
      <c r="EE69" s="92"/>
      <c r="EF69" s="92"/>
      <c r="EG69" s="92"/>
      <c r="EH69" s="92"/>
      <c r="EI69" s="92"/>
      <c r="EJ69" s="92"/>
      <c r="EK69" s="92"/>
      <c r="EL69" s="92"/>
      <c r="EM69" s="92"/>
      <c r="EN69" s="92"/>
      <c r="EO69" s="92"/>
      <c r="EP69" s="92"/>
      <c r="EQ69" s="92"/>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4"/>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9" t="s">
        <v>40</v>
      </c>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c r="A75" s="2"/>
      <c r="B75" s="22"/>
      <c r="C75" s="4"/>
      <c r="D75" s="4"/>
      <c r="E75" s="4"/>
      <c r="F75" s="4"/>
      <c r="CH75" s="4"/>
      <c r="CI75" s="4"/>
      <c r="CJ75" s="4"/>
      <c r="CK75" s="4"/>
      <c r="CL75" s="4"/>
      <c r="CM75" s="4"/>
      <c r="CN75" s="4"/>
      <c r="CO75" s="4"/>
      <c r="CP75" s="4"/>
      <c r="CQ75" s="4"/>
      <c r="CR75" s="4"/>
      <c r="CS75" s="4"/>
      <c r="CT75" s="4"/>
      <c r="CU75" s="4"/>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c r="A76" s="2"/>
      <c r="B76" s="22"/>
      <c r="C76" s="4"/>
      <c r="D76" s="4"/>
      <c r="E76" s="4"/>
      <c r="F76" s="4"/>
      <c r="I76" s="4"/>
      <c r="J76" s="4"/>
      <c r="K76" s="4"/>
      <c r="L76" s="4"/>
      <c r="M76" s="4"/>
      <c r="N76" s="4"/>
      <c r="O76" s="4"/>
      <c r="P76" s="4"/>
      <c r="Q76" s="4"/>
      <c r="R76" s="85">
        <f>データ!$B$11</f>
        <v>41275</v>
      </c>
      <c r="S76" s="86"/>
      <c r="T76" s="86"/>
      <c r="U76" s="86"/>
      <c r="V76" s="86"/>
      <c r="W76" s="86"/>
      <c r="X76" s="86"/>
      <c r="Y76" s="86"/>
      <c r="Z76" s="86"/>
      <c r="AA76" s="86"/>
      <c r="AB76" s="86"/>
      <c r="AC76" s="86"/>
      <c r="AD76" s="86"/>
      <c r="AE76" s="86"/>
      <c r="AF76" s="87"/>
      <c r="AG76" s="85">
        <f>データ!$C$11</f>
        <v>41640</v>
      </c>
      <c r="AH76" s="86"/>
      <c r="AI76" s="86"/>
      <c r="AJ76" s="86"/>
      <c r="AK76" s="86"/>
      <c r="AL76" s="86"/>
      <c r="AM76" s="86"/>
      <c r="AN76" s="86"/>
      <c r="AO76" s="86"/>
      <c r="AP76" s="86"/>
      <c r="AQ76" s="86"/>
      <c r="AR76" s="86"/>
      <c r="AS76" s="86"/>
      <c r="AT76" s="86"/>
      <c r="AU76" s="87"/>
      <c r="AV76" s="85">
        <f>データ!$D$11</f>
        <v>42005</v>
      </c>
      <c r="AW76" s="86"/>
      <c r="AX76" s="86"/>
      <c r="AY76" s="86"/>
      <c r="AZ76" s="86"/>
      <c r="BA76" s="86"/>
      <c r="BB76" s="86"/>
      <c r="BC76" s="86"/>
      <c r="BD76" s="86"/>
      <c r="BE76" s="86"/>
      <c r="BF76" s="86"/>
      <c r="BG76" s="86"/>
      <c r="BH76" s="86"/>
      <c r="BI76" s="86"/>
      <c r="BJ76" s="87"/>
      <c r="BK76" s="85">
        <f>データ!$E$11</f>
        <v>42370</v>
      </c>
      <c r="BL76" s="86"/>
      <c r="BM76" s="86"/>
      <c r="BN76" s="86"/>
      <c r="BO76" s="86"/>
      <c r="BP76" s="86"/>
      <c r="BQ76" s="86"/>
      <c r="BR76" s="86"/>
      <c r="BS76" s="86"/>
      <c r="BT76" s="86"/>
      <c r="BU76" s="86"/>
      <c r="BV76" s="86"/>
      <c r="BW76" s="86"/>
      <c r="BX76" s="86"/>
      <c r="BY76" s="87"/>
      <c r="BZ76" s="85">
        <f>データ!$F$11</f>
        <v>42736</v>
      </c>
      <c r="CA76" s="86"/>
      <c r="CB76" s="86"/>
      <c r="CC76" s="86"/>
      <c r="CD76" s="86"/>
      <c r="CE76" s="86"/>
      <c r="CF76" s="86"/>
      <c r="CG76" s="86"/>
      <c r="CH76" s="86"/>
      <c r="CI76" s="86"/>
      <c r="CJ76" s="86"/>
      <c r="CK76" s="86"/>
      <c r="CL76" s="86"/>
      <c r="CM76" s="86"/>
      <c r="CN76" s="87"/>
      <c r="CO76" s="4"/>
      <c r="CP76" s="4"/>
      <c r="CQ76" s="4"/>
      <c r="CR76" s="4"/>
      <c r="CS76" s="4"/>
      <c r="CT76" s="4"/>
      <c r="CU76" s="4"/>
      <c r="CV76" s="88">
        <f>データ!CN7</f>
        <v>463652</v>
      </c>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90"/>
      <c r="FY76" s="4"/>
      <c r="FZ76" s="4"/>
      <c r="GA76" s="4"/>
      <c r="GB76" s="4"/>
      <c r="GC76" s="4"/>
      <c r="GD76" s="4"/>
      <c r="GE76" s="4"/>
      <c r="GF76" s="4"/>
      <c r="GG76" s="4"/>
      <c r="GH76" s="4"/>
      <c r="GI76" s="4"/>
      <c r="GJ76" s="4"/>
      <c r="GK76" s="4"/>
      <c r="GL76" s="85">
        <f>データ!$B$11</f>
        <v>41275</v>
      </c>
      <c r="GM76" s="86"/>
      <c r="GN76" s="86"/>
      <c r="GO76" s="86"/>
      <c r="GP76" s="86"/>
      <c r="GQ76" s="86"/>
      <c r="GR76" s="86"/>
      <c r="GS76" s="86"/>
      <c r="GT76" s="86"/>
      <c r="GU76" s="86"/>
      <c r="GV76" s="86"/>
      <c r="GW76" s="86"/>
      <c r="GX76" s="86"/>
      <c r="GY76" s="86"/>
      <c r="GZ76" s="87"/>
      <c r="HA76" s="85">
        <f>データ!$C$11</f>
        <v>41640</v>
      </c>
      <c r="HB76" s="86"/>
      <c r="HC76" s="86"/>
      <c r="HD76" s="86"/>
      <c r="HE76" s="86"/>
      <c r="HF76" s="86"/>
      <c r="HG76" s="86"/>
      <c r="HH76" s="86"/>
      <c r="HI76" s="86"/>
      <c r="HJ76" s="86"/>
      <c r="HK76" s="86"/>
      <c r="HL76" s="86"/>
      <c r="HM76" s="86"/>
      <c r="HN76" s="86"/>
      <c r="HO76" s="87"/>
      <c r="HP76" s="85">
        <f>データ!$D$11</f>
        <v>42005</v>
      </c>
      <c r="HQ76" s="86"/>
      <c r="HR76" s="86"/>
      <c r="HS76" s="86"/>
      <c r="HT76" s="86"/>
      <c r="HU76" s="86"/>
      <c r="HV76" s="86"/>
      <c r="HW76" s="86"/>
      <c r="HX76" s="86"/>
      <c r="HY76" s="86"/>
      <c r="HZ76" s="86"/>
      <c r="IA76" s="86"/>
      <c r="IB76" s="86"/>
      <c r="IC76" s="86"/>
      <c r="ID76" s="87"/>
      <c r="IE76" s="85">
        <f>データ!$E$11</f>
        <v>42370</v>
      </c>
      <c r="IF76" s="86"/>
      <c r="IG76" s="86"/>
      <c r="IH76" s="86"/>
      <c r="II76" s="86"/>
      <c r="IJ76" s="86"/>
      <c r="IK76" s="86"/>
      <c r="IL76" s="86"/>
      <c r="IM76" s="86"/>
      <c r="IN76" s="86"/>
      <c r="IO76" s="86"/>
      <c r="IP76" s="86"/>
      <c r="IQ76" s="86"/>
      <c r="IR76" s="86"/>
      <c r="IS76" s="87"/>
      <c r="IT76" s="85">
        <f>データ!$F$11</f>
        <v>42736</v>
      </c>
      <c r="IU76" s="86"/>
      <c r="IV76" s="86"/>
      <c r="IW76" s="86"/>
      <c r="IX76" s="86"/>
      <c r="IY76" s="86"/>
      <c r="IZ76" s="86"/>
      <c r="JA76" s="86"/>
      <c r="JB76" s="86"/>
      <c r="JC76" s="86"/>
      <c r="JD76" s="86"/>
      <c r="JE76" s="86"/>
      <c r="JF76" s="86"/>
      <c r="JG76" s="86"/>
      <c r="JH76" s="87"/>
      <c r="JL76" s="4"/>
      <c r="JM76" s="4"/>
      <c r="JN76" s="4"/>
      <c r="JO76" s="4"/>
      <c r="JP76" s="4"/>
      <c r="JQ76" s="4"/>
      <c r="JR76" s="4"/>
      <c r="JS76" s="4"/>
      <c r="JT76" s="4"/>
      <c r="JU76" s="4"/>
      <c r="JV76" s="4"/>
      <c r="JW76" s="4"/>
      <c r="JX76" s="4"/>
      <c r="JY76" s="4"/>
      <c r="JZ76" s="4"/>
      <c r="KA76" s="85">
        <f>データ!$B$11</f>
        <v>41275</v>
      </c>
      <c r="KB76" s="86"/>
      <c r="KC76" s="86"/>
      <c r="KD76" s="86"/>
      <c r="KE76" s="86"/>
      <c r="KF76" s="86"/>
      <c r="KG76" s="86"/>
      <c r="KH76" s="86"/>
      <c r="KI76" s="86"/>
      <c r="KJ76" s="86"/>
      <c r="KK76" s="86"/>
      <c r="KL76" s="86"/>
      <c r="KM76" s="86"/>
      <c r="KN76" s="86"/>
      <c r="KO76" s="87"/>
      <c r="KP76" s="85">
        <f>データ!$C$11</f>
        <v>41640</v>
      </c>
      <c r="KQ76" s="86"/>
      <c r="KR76" s="86"/>
      <c r="KS76" s="86"/>
      <c r="KT76" s="86"/>
      <c r="KU76" s="86"/>
      <c r="KV76" s="86"/>
      <c r="KW76" s="86"/>
      <c r="KX76" s="86"/>
      <c r="KY76" s="86"/>
      <c r="KZ76" s="86"/>
      <c r="LA76" s="86"/>
      <c r="LB76" s="86"/>
      <c r="LC76" s="86"/>
      <c r="LD76" s="87"/>
      <c r="LE76" s="85">
        <f>データ!$D$11</f>
        <v>42005</v>
      </c>
      <c r="LF76" s="86"/>
      <c r="LG76" s="86"/>
      <c r="LH76" s="86"/>
      <c r="LI76" s="86"/>
      <c r="LJ76" s="86"/>
      <c r="LK76" s="86"/>
      <c r="LL76" s="86"/>
      <c r="LM76" s="86"/>
      <c r="LN76" s="86"/>
      <c r="LO76" s="86"/>
      <c r="LP76" s="86"/>
      <c r="LQ76" s="86"/>
      <c r="LR76" s="86"/>
      <c r="LS76" s="87"/>
      <c r="LT76" s="85">
        <f>データ!$E$11</f>
        <v>42370</v>
      </c>
      <c r="LU76" s="86"/>
      <c r="LV76" s="86"/>
      <c r="LW76" s="86"/>
      <c r="LX76" s="86"/>
      <c r="LY76" s="86"/>
      <c r="LZ76" s="86"/>
      <c r="MA76" s="86"/>
      <c r="MB76" s="86"/>
      <c r="MC76" s="86"/>
      <c r="MD76" s="86"/>
      <c r="ME76" s="86"/>
      <c r="MF76" s="86"/>
      <c r="MG76" s="86"/>
      <c r="MH76" s="87"/>
      <c r="MI76" s="85">
        <f>データ!$F$11</f>
        <v>42736</v>
      </c>
      <c r="MJ76" s="86"/>
      <c r="MK76" s="86"/>
      <c r="ML76" s="86"/>
      <c r="MM76" s="86"/>
      <c r="MN76" s="86"/>
      <c r="MO76" s="86"/>
      <c r="MP76" s="86"/>
      <c r="MQ76" s="86"/>
      <c r="MR76" s="86"/>
      <c r="MS76" s="86"/>
      <c r="MT76" s="86"/>
      <c r="MU76" s="86"/>
      <c r="MV76" s="86"/>
      <c r="MW76" s="87"/>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1"/>
      <c r="CW77" s="92"/>
      <c r="CX77" s="92"/>
      <c r="CY77" s="92"/>
      <c r="CZ77" s="92"/>
      <c r="DA77" s="92"/>
      <c r="DB77" s="92"/>
      <c r="DC77" s="92"/>
      <c r="DD77" s="92"/>
      <c r="DE77" s="92"/>
      <c r="DF77" s="92"/>
      <c r="DG77" s="92"/>
      <c r="DH77" s="92"/>
      <c r="DI77" s="92"/>
      <c r="DJ77" s="92"/>
      <c r="DK77" s="92"/>
      <c r="DL77" s="92"/>
      <c r="DM77" s="92"/>
      <c r="DN77" s="92"/>
      <c r="DO77" s="92"/>
      <c r="DP77" s="92"/>
      <c r="DQ77" s="92"/>
      <c r="DR77" s="92"/>
      <c r="DS77" s="92"/>
      <c r="DT77" s="92"/>
      <c r="DU77" s="92"/>
      <c r="DV77" s="92"/>
      <c r="DW77" s="92"/>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3"/>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1115.2</v>
      </c>
      <c r="KB77" s="81"/>
      <c r="KC77" s="81"/>
      <c r="KD77" s="81"/>
      <c r="KE77" s="81"/>
      <c r="KF77" s="81"/>
      <c r="KG77" s="81"/>
      <c r="KH77" s="81"/>
      <c r="KI77" s="81"/>
      <c r="KJ77" s="81"/>
      <c r="KK77" s="81"/>
      <c r="KL77" s="81"/>
      <c r="KM77" s="81"/>
      <c r="KN77" s="81"/>
      <c r="KO77" s="82"/>
      <c r="KP77" s="80">
        <f>データ!DA7</f>
        <v>731.3</v>
      </c>
      <c r="KQ77" s="81"/>
      <c r="KR77" s="81"/>
      <c r="KS77" s="81"/>
      <c r="KT77" s="81"/>
      <c r="KU77" s="81"/>
      <c r="KV77" s="81"/>
      <c r="KW77" s="81"/>
      <c r="KX77" s="81"/>
      <c r="KY77" s="81"/>
      <c r="KZ77" s="81"/>
      <c r="LA77" s="81"/>
      <c r="LB77" s="81"/>
      <c r="LC77" s="81"/>
      <c r="LD77" s="82"/>
      <c r="LE77" s="80">
        <f>データ!DB7</f>
        <v>448.1</v>
      </c>
      <c r="LF77" s="81"/>
      <c r="LG77" s="81"/>
      <c r="LH77" s="81"/>
      <c r="LI77" s="81"/>
      <c r="LJ77" s="81"/>
      <c r="LK77" s="81"/>
      <c r="LL77" s="81"/>
      <c r="LM77" s="81"/>
      <c r="LN77" s="81"/>
      <c r="LO77" s="81"/>
      <c r="LP77" s="81"/>
      <c r="LQ77" s="81"/>
      <c r="LR77" s="81"/>
      <c r="LS77" s="82"/>
      <c r="LT77" s="80">
        <f>データ!DC7</f>
        <v>261</v>
      </c>
      <c r="LU77" s="81"/>
      <c r="LV77" s="81"/>
      <c r="LW77" s="81"/>
      <c r="LX77" s="81"/>
      <c r="LY77" s="81"/>
      <c r="LZ77" s="81"/>
      <c r="MA77" s="81"/>
      <c r="MB77" s="81"/>
      <c r="MC77" s="81"/>
      <c r="MD77" s="81"/>
      <c r="ME77" s="81"/>
      <c r="MF77" s="81"/>
      <c r="MG77" s="81"/>
      <c r="MH77" s="82"/>
      <c r="MI77" s="80">
        <f>データ!DD7</f>
        <v>170.9</v>
      </c>
      <c r="MJ77" s="81"/>
      <c r="MK77" s="81"/>
      <c r="ML77" s="81"/>
      <c r="MM77" s="81"/>
      <c r="MN77" s="81"/>
      <c r="MO77" s="81"/>
      <c r="MP77" s="81"/>
      <c r="MQ77" s="81"/>
      <c r="MR77" s="81"/>
      <c r="MS77" s="81"/>
      <c r="MT77" s="81"/>
      <c r="MU77" s="81"/>
      <c r="MV77" s="81"/>
      <c r="MW77" s="82"/>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1"/>
      <c r="CW78" s="92"/>
      <c r="CX78" s="92"/>
      <c r="CY78" s="92"/>
      <c r="CZ78" s="92"/>
      <c r="DA78" s="92"/>
      <c r="DB78" s="92"/>
      <c r="DC78" s="92"/>
      <c r="DD78" s="92"/>
      <c r="DE78" s="92"/>
      <c r="DF78" s="92"/>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92"/>
      <c r="EE78" s="92"/>
      <c r="EF78" s="92"/>
      <c r="EG78" s="92"/>
      <c r="EH78" s="92"/>
      <c r="EI78" s="92"/>
      <c r="EJ78" s="92"/>
      <c r="EK78" s="92"/>
      <c r="EL78" s="92"/>
      <c r="EM78" s="92"/>
      <c r="EN78" s="92"/>
      <c r="EO78" s="92"/>
      <c r="EP78" s="92"/>
      <c r="EQ78" s="92"/>
      <c r="ER78" s="92"/>
      <c r="ES78" s="92"/>
      <c r="ET78" s="92"/>
      <c r="EU78" s="92"/>
      <c r="EV78" s="92"/>
      <c r="EW78" s="92"/>
      <c r="EX78" s="92"/>
      <c r="EY78" s="92"/>
      <c r="EZ78" s="92"/>
      <c r="FA78" s="92"/>
      <c r="FB78" s="92"/>
      <c r="FC78" s="92"/>
      <c r="FD78" s="92"/>
      <c r="FE78" s="92"/>
      <c r="FF78" s="92"/>
      <c r="FG78" s="92"/>
      <c r="FH78" s="92"/>
      <c r="FI78" s="92"/>
      <c r="FJ78" s="92"/>
      <c r="FK78" s="92"/>
      <c r="FL78" s="92"/>
      <c r="FM78" s="92"/>
      <c r="FN78" s="92"/>
      <c r="FO78" s="92"/>
      <c r="FP78" s="92"/>
      <c r="FQ78" s="92"/>
      <c r="FR78" s="92"/>
      <c r="FS78" s="92"/>
      <c r="FT78" s="92"/>
      <c r="FU78" s="92"/>
      <c r="FV78" s="92"/>
      <c r="FW78" s="93"/>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4"/>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9"/>
      <c r="NE82" s="150"/>
      <c r="NF82" s="150"/>
      <c r="NG82" s="150"/>
      <c r="NH82" s="150"/>
      <c r="NI82" s="150"/>
      <c r="NJ82" s="150"/>
      <c r="NK82" s="150"/>
      <c r="NL82" s="150"/>
      <c r="NM82" s="150"/>
      <c r="NN82" s="150"/>
      <c r="NO82" s="150"/>
      <c r="NP82" s="150"/>
      <c r="NQ82" s="150"/>
      <c r="NR82" s="151"/>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WEQYufdI6dGwQUmLCIGdJYWvMmwJ2gYUbwCr0x9rwWJHWlKboIIrdZyJxnymKiMbW0xo0DEnq+D9yPn8BW/vSA==" saltValue="y9p1ROyowES7GubZl/R7e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J52:T52"/>
    <mergeCell ref="U52:AM52"/>
    <mergeCell ref="AN52:BF52"/>
    <mergeCell ref="BG52:BY52"/>
    <mergeCell ref="BZ52:CR52"/>
    <mergeCell ref="CS52:DK52"/>
    <mergeCell ref="EA52:EK52"/>
    <mergeCell ref="EL52:FD52"/>
    <mergeCell ref="FE52:FW52"/>
    <mergeCell ref="GQ51:HI51"/>
    <mergeCell ref="HJ51:IB51"/>
    <mergeCell ref="JC51:JU51"/>
    <mergeCell ref="JV51:KN51"/>
    <mergeCell ref="KO51:LG51"/>
    <mergeCell ref="LH51:LZ51"/>
    <mergeCell ref="KO52:LG52"/>
    <mergeCell ref="LH52:LZ52"/>
    <mergeCell ref="MA52:MS52"/>
    <mergeCell ref="J53:T53"/>
    <mergeCell ref="U53:AM53"/>
    <mergeCell ref="AN53:BF53"/>
    <mergeCell ref="BG53:BY53"/>
    <mergeCell ref="BZ53:CR53"/>
    <mergeCell ref="CS53:DK53"/>
    <mergeCell ref="EA53:EK53"/>
    <mergeCell ref="FX52:GP52"/>
    <mergeCell ref="GQ52:HI52"/>
    <mergeCell ref="HJ52:IB52"/>
    <mergeCell ref="IR52:JB52"/>
    <mergeCell ref="JC52:JU52"/>
    <mergeCell ref="JV52:KN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3"/>
      <c r="I4" s="144"/>
      <c r="J4" s="144"/>
      <c r="K4" s="144"/>
      <c r="L4" s="144"/>
      <c r="M4" s="144"/>
      <c r="N4" s="144"/>
      <c r="O4" s="144"/>
      <c r="P4" s="144"/>
      <c r="Q4" s="144"/>
      <c r="R4" s="144"/>
      <c r="S4" s="144"/>
      <c r="T4" s="144"/>
      <c r="U4" s="144"/>
      <c r="V4" s="144"/>
      <c r="W4" s="144"/>
      <c r="X4" s="144"/>
      <c r="Y4" s="138" t="s">
        <v>71</v>
      </c>
      <c r="Z4" s="139"/>
      <c r="AA4" s="139"/>
      <c r="AB4" s="139"/>
      <c r="AC4" s="139"/>
      <c r="AD4" s="139"/>
      <c r="AE4" s="139"/>
      <c r="AF4" s="139"/>
      <c r="AG4" s="139"/>
      <c r="AH4" s="139"/>
      <c r="AI4" s="140"/>
      <c r="AJ4" s="135" t="s">
        <v>72</v>
      </c>
      <c r="AK4" s="135"/>
      <c r="AL4" s="135"/>
      <c r="AM4" s="135"/>
      <c r="AN4" s="135"/>
      <c r="AO4" s="135"/>
      <c r="AP4" s="135"/>
      <c r="AQ4" s="135"/>
      <c r="AR4" s="135"/>
      <c r="AS4" s="135"/>
      <c r="AT4" s="135"/>
      <c r="AU4" s="145" t="s">
        <v>73</v>
      </c>
      <c r="AV4" s="135"/>
      <c r="AW4" s="135"/>
      <c r="AX4" s="135"/>
      <c r="AY4" s="135"/>
      <c r="AZ4" s="135"/>
      <c r="BA4" s="135"/>
      <c r="BB4" s="135"/>
      <c r="BC4" s="135"/>
      <c r="BD4" s="135"/>
      <c r="BE4" s="135"/>
      <c r="BF4" s="135" t="s">
        <v>74</v>
      </c>
      <c r="BG4" s="135"/>
      <c r="BH4" s="135"/>
      <c r="BI4" s="135"/>
      <c r="BJ4" s="135"/>
      <c r="BK4" s="135"/>
      <c r="BL4" s="135"/>
      <c r="BM4" s="135"/>
      <c r="BN4" s="135"/>
      <c r="BO4" s="135"/>
      <c r="BP4" s="135"/>
      <c r="BQ4" s="145" t="s">
        <v>75</v>
      </c>
      <c r="BR4" s="135"/>
      <c r="BS4" s="135"/>
      <c r="BT4" s="135"/>
      <c r="BU4" s="135"/>
      <c r="BV4" s="135"/>
      <c r="BW4" s="135"/>
      <c r="BX4" s="135"/>
      <c r="BY4" s="135"/>
      <c r="BZ4" s="135"/>
      <c r="CA4" s="135"/>
      <c r="CB4" s="135" t="s">
        <v>76</v>
      </c>
      <c r="CC4" s="135"/>
      <c r="CD4" s="135"/>
      <c r="CE4" s="135"/>
      <c r="CF4" s="135"/>
      <c r="CG4" s="135"/>
      <c r="CH4" s="135"/>
      <c r="CI4" s="135"/>
      <c r="CJ4" s="135"/>
      <c r="CK4" s="135"/>
      <c r="CL4" s="135"/>
      <c r="CM4" s="136" t="s">
        <v>77</v>
      </c>
      <c r="CN4" s="136" t="s">
        <v>78</v>
      </c>
      <c r="CO4" s="138" t="s">
        <v>79</v>
      </c>
      <c r="CP4" s="139"/>
      <c r="CQ4" s="139"/>
      <c r="CR4" s="139"/>
      <c r="CS4" s="139"/>
      <c r="CT4" s="139"/>
      <c r="CU4" s="139"/>
      <c r="CV4" s="139"/>
      <c r="CW4" s="139"/>
      <c r="CX4" s="139"/>
      <c r="CY4" s="140"/>
      <c r="CZ4" s="135" t="s">
        <v>80</v>
      </c>
      <c r="DA4" s="135"/>
      <c r="DB4" s="135"/>
      <c r="DC4" s="135"/>
      <c r="DD4" s="135"/>
      <c r="DE4" s="135"/>
      <c r="DF4" s="135"/>
      <c r="DG4" s="135"/>
      <c r="DH4" s="135"/>
      <c r="DI4" s="135"/>
      <c r="DJ4" s="135"/>
      <c r="DK4" s="138" t="s">
        <v>81</v>
      </c>
      <c r="DL4" s="139"/>
      <c r="DM4" s="139"/>
      <c r="DN4" s="139"/>
      <c r="DO4" s="139"/>
      <c r="DP4" s="139"/>
      <c r="DQ4" s="139"/>
      <c r="DR4" s="139"/>
      <c r="DS4" s="139"/>
      <c r="DT4" s="139"/>
      <c r="DU4" s="140"/>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110</v>
      </c>
      <c r="AM5" s="59" t="s">
        <v>100</v>
      </c>
      <c r="AN5" s="59" t="s">
        <v>111</v>
      </c>
      <c r="AO5" s="59" t="s">
        <v>102</v>
      </c>
      <c r="AP5" s="59" t="s">
        <v>103</v>
      </c>
      <c r="AQ5" s="59" t="s">
        <v>104</v>
      </c>
      <c r="AR5" s="59" t="s">
        <v>105</v>
      </c>
      <c r="AS5" s="59" t="s">
        <v>106</v>
      </c>
      <c r="AT5" s="59" t="s">
        <v>107</v>
      </c>
      <c r="AU5" s="59" t="s">
        <v>97</v>
      </c>
      <c r="AV5" s="59" t="s">
        <v>109</v>
      </c>
      <c r="AW5" s="59" t="s">
        <v>110</v>
      </c>
      <c r="AX5" s="59" t="s">
        <v>100</v>
      </c>
      <c r="AY5" s="59" t="s">
        <v>101</v>
      </c>
      <c r="AZ5" s="59" t="s">
        <v>102</v>
      </c>
      <c r="BA5" s="59" t="s">
        <v>103</v>
      </c>
      <c r="BB5" s="59" t="s">
        <v>104</v>
      </c>
      <c r="BC5" s="59" t="s">
        <v>105</v>
      </c>
      <c r="BD5" s="59" t="s">
        <v>106</v>
      </c>
      <c r="BE5" s="59" t="s">
        <v>107</v>
      </c>
      <c r="BF5" s="59" t="s">
        <v>108</v>
      </c>
      <c r="BG5" s="59" t="s">
        <v>112</v>
      </c>
      <c r="BH5" s="59" t="s">
        <v>110</v>
      </c>
      <c r="BI5" s="59" t="s">
        <v>113</v>
      </c>
      <c r="BJ5" s="59" t="s">
        <v>114</v>
      </c>
      <c r="BK5" s="59" t="s">
        <v>102</v>
      </c>
      <c r="BL5" s="59" t="s">
        <v>103</v>
      </c>
      <c r="BM5" s="59" t="s">
        <v>104</v>
      </c>
      <c r="BN5" s="59" t="s">
        <v>105</v>
      </c>
      <c r="BO5" s="59" t="s">
        <v>106</v>
      </c>
      <c r="BP5" s="59" t="s">
        <v>107</v>
      </c>
      <c r="BQ5" s="59" t="s">
        <v>97</v>
      </c>
      <c r="BR5" s="59" t="s">
        <v>109</v>
      </c>
      <c r="BS5" s="59" t="s">
        <v>115</v>
      </c>
      <c r="BT5" s="59" t="s">
        <v>100</v>
      </c>
      <c r="BU5" s="59" t="s">
        <v>101</v>
      </c>
      <c r="BV5" s="59" t="s">
        <v>102</v>
      </c>
      <c r="BW5" s="59" t="s">
        <v>103</v>
      </c>
      <c r="BX5" s="59" t="s">
        <v>104</v>
      </c>
      <c r="BY5" s="59" t="s">
        <v>105</v>
      </c>
      <c r="BZ5" s="59" t="s">
        <v>106</v>
      </c>
      <c r="CA5" s="59" t="s">
        <v>107</v>
      </c>
      <c r="CB5" s="59" t="s">
        <v>116</v>
      </c>
      <c r="CC5" s="59" t="s">
        <v>109</v>
      </c>
      <c r="CD5" s="59" t="s">
        <v>110</v>
      </c>
      <c r="CE5" s="59" t="s">
        <v>100</v>
      </c>
      <c r="CF5" s="59" t="s">
        <v>111</v>
      </c>
      <c r="CG5" s="59" t="s">
        <v>102</v>
      </c>
      <c r="CH5" s="59" t="s">
        <v>103</v>
      </c>
      <c r="CI5" s="59" t="s">
        <v>104</v>
      </c>
      <c r="CJ5" s="59" t="s">
        <v>105</v>
      </c>
      <c r="CK5" s="59" t="s">
        <v>106</v>
      </c>
      <c r="CL5" s="59" t="s">
        <v>107</v>
      </c>
      <c r="CM5" s="137"/>
      <c r="CN5" s="137"/>
      <c r="CO5" s="59" t="s">
        <v>97</v>
      </c>
      <c r="CP5" s="59" t="s">
        <v>117</v>
      </c>
      <c r="CQ5" s="59" t="s">
        <v>118</v>
      </c>
      <c r="CR5" s="59" t="s">
        <v>100</v>
      </c>
      <c r="CS5" s="59" t="s">
        <v>111</v>
      </c>
      <c r="CT5" s="59" t="s">
        <v>102</v>
      </c>
      <c r="CU5" s="59" t="s">
        <v>103</v>
      </c>
      <c r="CV5" s="59" t="s">
        <v>104</v>
      </c>
      <c r="CW5" s="59" t="s">
        <v>105</v>
      </c>
      <c r="CX5" s="59" t="s">
        <v>106</v>
      </c>
      <c r="CY5" s="59" t="s">
        <v>107</v>
      </c>
      <c r="CZ5" s="59" t="s">
        <v>97</v>
      </c>
      <c r="DA5" s="59" t="s">
        <v>98</v>
      </c>
      <c r="DB5" s="59" t="s">
        <v>110</v>
      </c>
      <c r="DC5" s="59" t="s">
        <v>100</v>
      </c>
      <c r="DD5" s="59" t="s">
        <v>114</v>
      </c>
      <c r="DE5" s="59" t="s">
        <v>102</v>
      </c>
      <c r="DF5" s="59" t="s">
        <v>103</v>
      </c>
      <c r="DG5" s="59" t="s">
        <v>104</v>
      </c>
      <c r="DH5" s="59" t="s">
        <v>105</v>
      </c>
      <c r="DI5" s="59" t="s">
        <v>106</v>
      </c>
      <c r="DJ5" s="59" t="s">
        <v>44</v>
      </c>
      <c r="DK5" s="59" t="s">
        <v>116</v>
      </c>
      <c r="DL5" s="59" t="s">
        <v>109</v>
      </c>
      <c r="DM5" s="59" t="s">
        <v>119</v>
      </c>
      <c r="DN5" s="59" t="s">
        <v>100</v>
      </c>
      <c r="DO5" s="59" t="s">
        <v>120</v>
      </c>
      <c r="DP5" s="59" t="s">
        <v>102</v>
      </c>
      <c r="DQ5" s="59" t="s">
        <v>103</v>
      </c>
      <c r="DR5" s="59" t="s">
        <v>104</v>
      </c>
      <c r="DS5" s="59" t="s">
        <v>105</v>
      </c>
      <c r="DT5" s="59" t="s">
        <v>106</v>
      </c>
      <c r="DU5" s="59" t="s">
        <v>107</v>
      </c>
    </row>
    <row r="6" spans="1:125" s="66" customFormat="1">
      <c r="A6" s="49" t="s">
        <v>121</v>
      </c>
      <c r="B6" s="60">
        <f>B8</f>
        <v>2017</v>
      </c>
      <c r="C6" s="60">
        <f t="shared" ref="C6:X6" si="1">C8</f>
        <v>271004</v>
      </c>
      <c r="D6" s="60">
        <f t="shared" si="1"/>
        <v>47</v>
      </c>
      <c r="E6" s="60">
        <f t="shared" si="1"/>
        <v>14</v>
      </c>
      <c r="F6" s="60">
        <f t="shared" si="1"/>
        <v>0</v>
      </c>
      <c r="G6" s="60">
        <f t="shared" si="1"/>
        <v>9</v>
      </c>
      <c r="H6" s="60" t="str">
        <f>SUBSTITUTE(H8,"　","")</f>
        <v>大阪府大阪市</v>
      </c>
      <c r="I6" s="60" t="str">
        <f t="shared" si="1"/>
        <v>本町地下駐車場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20</v>
      </c>
      <c r="S6" s="62" t="str">
        <f t="shared" si="1"/>
        <v>商業施設</v>
      </c>
      <c r="T6" s="62" t="str">
        <f t="shared" si="1"/>
        <v>有</v>
      </c>
      <c r="U6" s="63">
        <f t="shared" si="1"/>
        <v>3300</v>
      </c>
      <c r="V6" s="63">
        <f t="shared" si="1"/>
        <v>154</v>
      </c>
      <c r="W6" s="63">
        <f t="shared" si="1"/>
        <v>300</v>
      </c>
      <c r="X6" s="62" t="str">
        <f t="shared" si="1"/>
        <v>利用料金制</v>
      </c>
      <c r="Y6" s="64">
        <f>IF(Y8="-",NA(),Y8)</f>
        <v>20</v>
      </c>
      <c r="Z6" s="64">
        <f t="shared" ref="Z6:AH6" si="2">IF(Z8="-",NA(),Z8)</f>
        <v>22</v>
      </c>
      <c r="AA6" s="64">
        <f t="shared" si="2"/>
        <v>28</v>
      </c>
      <c r="AB6" s="64">
        <f t="shared" si="2"/>
        <v>45</v>
      </c>
      <c r="AC6" s="64">
        <f t="shared" si="2"/>
        <v>47.3</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f t="shared" si="4"/>
        <v>0</v>
      </c>
      <c r="AY6" s="65">
        <f t="shared" si="4"/>
        <v>0</v>
      </c>
      <c r="AZ6" s="65">
        <f t="shared" si="4"/>
        <v>247</v>
      </c>
      <c r="BA6" s="65">
        <f t="shared" si="4"/>
        <v>202</v>
      </c>
      <c r="BB6" s="65">
        <f t="shared" si="4"/>
        <v>177</v>
      </c>
      <c r="BC6" s="65">
        <f t="shared" si="4"/>
        <v>145</v>
      </c>
      <c r="BD6" s="65">
        <f t="shared" si="4"/>
        <v>108</v>
      </c>
      <c r="BE6" s="63" t="str">
        <f>IF(BE8="-","",IF(BE8="-","【-】","【"&amp;SUBSTITUTE(TEXT(BE8,"#,##0"),"-","△")&amp;"】"))</f>
        <v>【37】</v>
      </c>
      <c r="BF6" s="64">
        <f>IF(BF8="-",NA(),BF8)</f>
        <v>-17</v>
      </c>
      <c r="BG6" s="64">
        <f t="shared" ref="BG6:BO6" si="5">IF(BG8="-",NA(),BG8)</f>
        <v>-20</v>
      </c>
      <c r="BH6" s="64">
        <f t="shared" si="5"/>
        <v>-15</v>
      </c>
      <c r="BI6" s="64">
        <f t="shared" si="5"/>
        <v>-18</v>
      </c>
      <c r="BJ6" s="64">
        <f t="shared" si="5"/>
        <v>-52.8</v>
      </c>
      <c r="BK6" s="64">
        <f t="shared" si="5"/>
        <v>18.3</v>
      </c>
      <c r="BL6" s="64">
        <f t="shared" si="5"/>
        <v>18.2</v>
      </c>
      <c r="BM6" s="64">
        <f t="shared" si="5"/>
        <v>17.5</v>
      </c>
      <c r="BN6" s="64">
        <f t="shared" si="5"/>
        <v>14.3</v>
      </c>
      <c r="BO6" s="64">
        <f t="shared" si="5"/>
        <v>11.8</v>
      </c>
      <c r="BP6" s="61" t="str">
        <f>IF(BP8="-","",IF(BP8="-","【-】","【"&amp;SUBSTITUTE(TEXT(BP8,"#,##0.0"),"-","△")&amp;"】"))</f>
        <v>【26.4】</v>
      </c>
      <c r="BQ6" s="65">
        <f>IF(BQ8="-",NA(),BQ8)</f>
        <v>5818</v>
      </c>
      <c r="BR6" s="65">
        <f t="shared" ref="BR6:BZ6" si="6">IF(BR8="-",NA(),BR8)</f>
        <v>884</v>
      </c>
      <c r="BS6" s="65">
        <f t="shared" si="6"/>
        <v>55</v>
      </c>
      <c r="BT6" s="65">
        <f t="shared" si="6"/>
        <v>-3631</v>
      </c>
      <c r="BU6" s="65">
        <f t="shared" si="6"/>
        <v>-23332</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122</v>
      </c>
      <c r="CM6" s="63" t="str">
        <f t="shared" ref="CM6:CN6" si="7">CM8</f>
        <v>-</v>
      </c>
      <c r="CN6" s="63">
        <f t="shared" si="7"/>
        <v>463652</v>
      </c>
      <c r="CO6" s="64"/>
      <c r="CP6" s="64"/>
      <c r="CQ6" s="64"/>
      <c r="CR6" s="64"/>
      <c r="CS6" s="64"/>
      <c r="CT6" s="64"/>
      <c r="CU6" s="64"/>
      <c r="CV6" s="64"/>
      <c r="CW6" s="64"/>
      <c r="CX6" s="64"/>
      <c r="CY6" s="61" t="s">
        <v>122</v>
      </c>
      <c r="CZ6" s="64">
        <f>IF(CZ8="-",NA(),CZ8)</f>
        <v>1115.2</v>
      </c>
      <c r="DA6" s="64">
        <f t="shared" ref="DA6:DI6" si="8">IF(DA8="-",NA(),DA8)</f>
        <v>731.3</v>
      </c>
      <c r="DB6" s="64">
        <f t="shared" si="8"/>
        <v>448.1</v>
      </c>
      <c r="DC6" s="64">
        <f t="shared" si="8"/>
        <v>261</v>
      </c>
      <c r="DD6" s="64">
        <f t="shared" si="8"/>
        <v>170.9</v>
      </c>
      <c r="DE6" s="64">
        <f t="shared" si="8"/>
        <v>438</v>
      </c>
      <c r="DF6" s="64">
        <f t="shared" si="8"/>
        <v>351.1</v>
      </c>
      <c r="DG6" s="64">
        <f t="shared" si="8"/>
        <v>278.89999999999998</v>
      </c>
      <c r="DH6" s="64">
        <f t="shared" si="8"/>
        <v>205.5</v>
      </c>
      <c r="DI6" s="64">
        <f t="shared" si="8"/>
        <v>187.9</v>
      </c>
      <c r="DJ6" s="61" t="str">
        <f>IF(DJ8="-","",IF(DJ8="-","【-】","【"&amp;SUBSTITUTE(TEXT(DJ8,"#,##0.0"),"-","△")&amp;"】"))</f>
        <v>【120.3】</v>
      </c>
      <c r="DK6" s="64">
        <f>IF(DK8="-",NA(),DK8)</f>
        <v>62.3</v>
      </c>
      <c r="DL6" s="64">
        <f t="shared" ref="DL6:DT6" si="9">IF(DL8="-",NA(),DL8)</f>
        <v>61</v>
      </c>
      <c r="DM6" s="64">
        <f t="shared" si="9"/>
        <v>67.5</v>
      </c>
      <c r="DN6" s="64">
        <f t="shared" si="9"/>
        <v>74.7</v>
      </c>
      <c r="DO6" s="64">
        <f t="shared" si="9"/>
        <v>81.8</v>
      </c>
      <c r="DP6" s="64">
        <f t="shared" si="9"/>
        <v>189.3</v>
      </c>
      <c r="DQ6" s="64">
        <f t="shared" si="9"/>
        <v>182.5</v>
      </c>
      <c r="DR6" s="64">
        <f t="shared" si="9"/>
        <v>185.2</v>
      </c>
      <c r="DS6" s="64">
        <f t="shared" si="9"/>
        <v>184.1</v>
      </c>
      <c r="DT6" s="64">
        <f t="shared" si="9"/>
        <v>186.8</v>
      </c>
      <c r="DU6" s="61" t="str">
        <f>IF(DU8="-","",IF(DU8="-","【-】","【"&amp;SUBSTITUTE(TEXT(DU8,"#,##0.0"),"-","△")&amp;"】"))</f>
        <v>【198.4】</v>
      </c>
    </row>
    <row r="7" spans="1:125" s="66" customFormat="1">
      <c r="A7" s="49" t="s">
        <v>123</v>
      </c>
      <c r="B7" s="60">
        <f t="shared" ref="B7:X7" si="10">B8</f>
        <v>2017</v>
      </c>
      <c r="C7" s="60">
        <f t="shared" si="10"/>
        <v>271004</v>
      </c>
      <c r="D7" s="60">
        <f t="shared" si="10"/>
        <v>47</v>
      </c>
      <c r="E7" s="60">
        <f t="shared" si="10"/>
        <v>14</v>
      </c>
      <c r="F7" s="60">
        <f t="shared" si="10"/>
        <v>0</v>
      </c>
      <c r="G7" s="60">
        <f t="shared" si="10"/>
        <v>9</v>
      </c>
      <c r="H7" s="60" t="str">
        <f t="shared" si="10"/>
        <v>大阪府　大阪市</v>
      </c>
      <c r="I7" s="60" t="str">
        <f t="shared" si="10"/>
        <v>本町地下駐車場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20</v>
      </c>
      <c r="S7" s="62" t="str">
        <f t="shared" si="10"/>
        <v>商業施設</v>
      </c>
      <c r="T7" s="62" t="str">
        <f t="shared" si="10"/>
        <v>有</v>
      </c>
      <c r="U7" s="63">
        <f t="shared" si="10"/>
        <v>3300</v>
      </c>
      <c r="V7" s="63">
        <f t="shared" si="10"/>
        <v>154</v>
      </c>
      <c r="W7" s="63">
        <f t="shared" si="10"/>
        <v>300</v>
      </c>
      <c r="X7" s="62" t="str">
        <f t="shared" si="10"/>
        <v>利用料金制</v>
      </c>
      <c r="Y7" s="64">
        <f>Y8</f>
        <v>20</v>
      </c>
      <c r="Z7" s="64">
        <f t="shared" ref="Z7:AH7" si="11">Z8</f>
        <v>22</v>
      </c>
      <c r="AA7" s="64">
        <f t="shared" si="11"/>
        <v>28</v>
      </c>
      <c r="AB7" s="64">
        <f t="shared" si="11"/>
        <v>45</v>
      </c>
      <c r="AC7" s="64">
        <f t="shared" si="11"/>
        <v>47.3</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f t="shared" si="13"/>
        <v>0</v>
      </c>
      <c r="AY7" s="65">
        <f t="shared" si="13"/>
        <v>0</v>
      </c>
      <c r="AZ7" s="65">
        <f t="shared" si="13"/>
        <v>247</v>
      </c>
      <c r="BA7" s="65">
        <f t="shared" si="13"/>
        <v>202</v>
      </c>
      <c r="BB7" s="65">
        <f t="shared" si="13"/>
        <v>177</v>
      </c>
      <c r="BC7" s="65">
        <f t="shared" si="13"/>
        <v>145</v>
      </c>
      <c r="BD7" s="65">
        <f t="shared" si="13"/>
        <v>108</v>
      </c>
      <c r="BE7" s="63"/>
      <c r="BF7" s="64">
        <f>BF8</f>
        <v>-17</v>
      </c>
      <c r="BG7" s="64">
        <f t="shared" ref="BG7:BO7" si="14">BG8</f>
        <v>-20</v>
      </c>
      <c r="BH7" s="64">
        <f t="shared" si="14"/>
        <v>-15</v>
      </c>
      <c r="BI7" s="64">
        <f t="shared" si="14"/>
        <v>-18</v>
      </c>
      <c r="BJ7" s="64">
        <f t="shared" si="14"/>
        <v>-52.8</v>
      </c>
      <c r="BK7" s="64">
        <f t="shared" si="14"/>
        <v>18.3</v>
      </c>
      <c r="BL7" s="64">
        <f t="shared" si="14"/>
        <v>18.2</v>
      </c>
      <c r="BM7" s="64">
        <f t="shared" si="14"/>
        <v>17.5</v>
      </c>
      <c r="BN7" s="64">
        <f t="shared" si="14"/>
        <v>14.3</v>
      </c>
      <c r="BO7" s="64">
        <f t="shared" si="14"/>
        <v>11.8</v>
      </c>
      <c r="BP7" s="61"/>
      <c r="BQ7" s="65">
        <f>BQ8</f>
        <v>5818</v>
      </c>
      <c r="BR7" s="65">
        <f t="shared" ref="BR7:BZ7" si="15">BR8</f>
        <v>884</v>
      </c>
      <c r="BS7" s="65">
        <f t="shared" si="15"/>
        <v>55</v>
      </c>
      <c r="BT7" s="65">
        <f t="shared" si="15"/>
        <v>-3631</v>
      </c>
      <c r="BU7" s="65">
        <f t="shared" si="15"/>
        <v>-23332</v>
      </c>
      <c r="BV7" s="65">
        <f t="shared" si="15"/>
        <v>31473</v>
      </c>
      <c r="BW7" s="65">
        <f t="shared" si="15"/>
        <v>37843</v>
      </c>
      <c r="BX7" s="65">
        <f t="shared" si="15"/>
        <v>36318</v>
      </c>
      <c r="BY7" s="65">
        <f t="shared" si="15"/>
        <v>37745</v>
      </c>
      <c r="BZ7" s="65">
        <f t="shared" si="15"/>
        <v>35151</v>
      </c>
      <c r="CA7" s="63"/>
      <c r="CB7" s="64" t="s">
        <v>124</v>
      </c>
      <c r="CC7" s="64" t="s">
        <v>124</v>
      </c>
      <c r="CD7" s="64" t="s">
        <v>124</v>
      </c>
      <c r="CE7" s="64" t="s">
        <v>124</v>
      </c>
      <c r="CF7" s="64" t="s">
        <v>124</v>
      </c>
      <c r="CG7" s="64" t="s">
        <v>124</v>
      </c>
      <c r="CH7" s="64" t="s">
        <v>124</v>
      </c>
      <c r="CI7" s="64" t="s">
        <v>124</v>
      </c>
      <c r="CJ7" s="64" t="s">
        <v>124</v>
      </c>
      <c r="CK7" s="64" t="s">
        <v>122</v>
      </c>
      <c r="CL7" s="61"/>
      <c r="CM7" s="63" t="str">
        <f>CM8</f>
        <v>-</v>
      </c>
      <c r="CN7" s="63">
        <f>CN8</f>
        <v>463652</v>
      </c>
      <c r="CO7" s="64" t="s">
        <v>124</v>
      </c>
      <c r="CP7" s="64" t="s">
        <v>124</v>
      </c>
      <c r="CQ7" s="64" t="s">
        <v>124</v>
      </c>
      <c r="CR7" s="64" t="s">
        <v>124</v>
      </c>
      <c r="CS7" s="64" t="s">
        <v>124</v>
      </c>
      <c r="CT7" s="64" t="s">
        <v>124</v>
      </c>
      <c r="CU7" s="64" t="s">
        <v>124</v>
      </c>
      <c r="CV7" s="64" t="s">
        <v>124</v>
      </c>
      <c r="CW7" s="64" t="s">
        <v>124</v>
      </c>
      <c r="CX7" s="64" t="s">
        <v>122</v>
      </c>
      <c r="CY7" s="61"/>
      <c r="CZ7" s="64">
        <f>CZ8</f>
        <v>1115.2</v>
      </c>
      <c r="DA7" s="64">
        <f t="shared" ref="DA7:DI7" si="16">DA8</f>
        <v>731.3</v>
      </c>
      <c r="DB7" s="64">
        <f t="shared" si="16"/>
        <v>448.1</v>
      </c>
      <c r="DC7" s="64">
        <f t="shared" si="16"/>
        <v>261</v>
      </c>
      <c r="DD7" s="64">
        <f t="shared" si="16"/>
        <v>170.9</v>
      </c>
      <c r="DE7" s="64">
        <f t="shared" si="16"/>
        <v>438</v>
      </c>
      <c r="DF7" s="64">
        <f t="shared" si="16"/>
        <v>351.1</v>
      </c>
      <c r="DG7" s="64">
        <f t="shared" si="16"/>
        <v>278.89999999999998</v>
      </c>
      <c r="DH7" s="64">
        <f t="shared" si="16"/>
        <v>205.5</v>
      </c>
      <c r="DI7" s="64">
        <f t="shared" si="16"/>
        <v>187.9</v>
      </c>
      <c r="DJ7" s="61"/>
      <c r="DK7" s="64">
        <f>DK8</f>
        <v>62.3</v>
      </c>
      <c r="DL7" s="64">
        <f t="shared" ref="DL7:DT7" si="17">DL8</f>
        <v>61</v>
      </c>
      <c r="DM7" s="64">
        <f t="shared" si="17"/>
        <v>67.5</v>
      </c>
      <c r="DN7" s="64">
        <f t="shared" si="17"/>
        <v>74.7</v>
      </c>
      <c r="DO7" s="64">
        <f t="shared" si="17"/>
        <v>81.8</v>
      </c>
      <c r="DP7" s="64">
        <f t="shared" si="17"/>
        <v>189.3</v>
      </c>
      <c r="DQ7" s="64">
        <f t="shared" si="17"/>
        <v>182.5</v>
      </c>
      <c r="DR7" s="64">
        <f t="shared" si="17"/>
        <v>185.2</v>
      </c>
      <c r="DS7" s="64">
        <f t="shared" si="17"/>
        <v>184.1</v>
      </c>
      <c r="DT7" s="64">
        <f t="shared" si="17"/>
        <v>186.8</v>
      </c>
      <c r="DU7" s="61"/>
    </row>
    <row r="8" spans="1:125" s="66" customFormat="1">
      <c r="A8" s="49"/>
      <c r="B8" s="67">
        <v>2017</v>
      </c>
      <c r="C8" s="67">
        <v>271004</v>
      </c>
      <c r="D8" s="67">
        <v>47</v>
      </c>
      <c r="E8" s="67">
        <v>14</v>
      </c>
      <c r="F8" s="67">
        <v>0</v>
      </c>
      <c r="G8" s="67">
        <v>9</v>
      </c>
      <c r="H8" s="67" t="s">
        <v>125</v>
      </c>
      <c r="I8" s="67" t="s">
        <v>126</v>
      </c>
      <c r="J8" s="67" t="s">
        <v>127</v>
      </c>
      <c r="K8" s="67" t="s">
        <v>128</v>
      </c>
      <c r="L8" s="67" t="s">
        <v>129</v>
      </c>
      <c r="M8" s="67" t="s">
        <v>130</v>
      </c>
      <c r="N8" s="67" t="s">
        <v>131</v>
      </c>
      <c r="O8" s="68" t="s">
        <v>132</v>
      </c>
      <c r="P8" s="69" t="s">
        <v>133</v>
      </c>
      <c r="Q8" s="69" t="s">
        <v>134</v>
      </c>
      <c r="R8" s="70">
        <v>20</v>
      </c>
      <c r="S8" s="69" t="s">
        <v>135</v>
      </c>
      <c r="T8" s="69" t="s">
        <v>136</v>
      </c>
      <c r="U8" s="70">
        <v>3300</v>
      </c>
      <c r="V8" s="70">
        <v>154</v>
      </c>
      <c r="W8" s="70">
        <v>300</v>
      </c>
      <c r="X8" s="69" t="s">
        <v>137</v>
      </c>
      <c r="Y8" s="71">
        <v>20</v>
      </c>
      <c r="Z8" s="71">
        <v>22</v>
      </c>
      <c r="AA8" s="71">
        <v>28</v>
      </c>
      <c r="AB8" s="71">
        <v>45</v>
      </c>
      <c r="AC8" s="71">
        <v>47.3</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v>0</v>
      </c>
      <c r="AY8" s="72">
        <v>0</v>
      </c>
      <c r="AZ8" s="72">
        <v>247</v>
      </c>
      <c r="BA8" s="72">
        <v>202</v>
      </c>
      <c r="BB8" s="72">
        <v>177</v>
      </c>
      <c r="BC8" s="72">
        <v>145</v>
      </c>
      <c r="BD8" s="72">
        <v>108</v>
      </c>
      <c r="BE8" s="72">
        <v>37</v>
      </c>
      <c r="BF8" s="71">
        <v>-17</v>
      </c>
      <c r="BG8" s="71">
        <v>-20</v>
      </c>
      <c r="BH8" s="71">
        <v>-15</v>
      </c>
      <c r="BI8" s="71">
        <v>-18</v>
      </c>
      <c r="BJ8" s="71">
        <v>-52.8</v>
      </c>
      <c r="BK8" s="71">
        <v>18.3</v>
      </c>
      <c r="BL8" s="71">
        <v>18.2</v>
      </c>
      <c r="BM8" s="71">
        <v>17.5</v>
      </c>
      <c r="BN8" s="71">
        <v>14.3</v>
      </c>
      <c r="BO8" s="71">
        <v>11.8</v>
      </c>
      <c r="BP8" s="68">
        <v>26.4</v>
      </c>
      <c r="BQ8" s="72">
        <v>5818</v>
      </c>
      <c r="BR8" s="72">
        <v>884</v>
      </c>
      <c r="BS8" s="72">
        <v>55</v>
      </c>
      <c r="BT8" s="73">
        <v>-3631</v>
      </c>
      <c r="BU8" s="73">
        <v>-23332</v>
      </c>
      <c r="BV8" s="72">
        <v>31473</v>
      </c>
      <c r="BW8" s="72">
        <v>37843</v>
      </c>
      <c r="BX8" s="72">
        <v>36318</v>
      </c>
      <c r="BY8" s="72">
        <v>37745</v>
      </c>
      <c r="BZ8" s="72">
        <v>35151</v>
      </c>
      <c r="CA8" s="70">
        <v>15069</v>
      </c>
      <c r="CB8" s="71" t="s">
        <v>129</v>
      </c>
      <c r="CC8" s="71" t="s">
        <v>129</v>
      </c>
      <c r="CD8" s="71" t="s">
        <v>129</v>
      </c>
      <c r="CE8" s="71" t="s">
        <v>129</v>
      </c>
      <c r="CF8" s="71" t="s">
        <v>129</v>
      </c>
      <c r="CG8" s="71" t="s">
        <v>129</v>
      </c>
      <c r="CH8" s="71" t="s">
        <v>129</v>
      </c>
      <c r="CI8" s="71" t="s">
        <v>129</v>
      </c>
      <c r="CJ8" s="71" t="s">
        <v>129</v>
      </c>
      <c r="CK8" s="71" t="s">
        <v>129</v>
      </c>
      <c r="CL8" s="68" t="s">
        <v>129</v>
      </c>
      <c r="CM8" s="70" t="s">
        <v>129</v>
      </c>
      <c r="CN8" s="70">
        <v>463652</v>
      </c>
      <c r="CO8" s="71" t="s">
        <v>129</v>
      </c>
      <c r="CP8" s="71" t="s">
        <v>129</v>
      </c>
      <c r="CQ8" s="71" t="s">
        <v>129</v>
      </c>
      <c r="CR8" s="71" t="s">
        <v>129</v>
      </c>
      <c r="CS8" s="71" t="s">
        <v>129</v>
      </c>
      <c r="CT8" s="71" t="s">
        <v>129</v>
      </c>
      <c r="CU8" s="71" t="s">
        <v>129</v>
      </c>
      <c r="CV8" s="71" t="s">
        <v>129</v>
      </c>
      <c r="CW8" s="71" t="s">
        <v>129</v>
      </c>
      <c r="CX8" s="71" t="s">
        <v>129</v>
      </c>
      <c r="CY8" s="68" t="s">
        <v>129</v>
      </c>
      <c r="CZ8" s="71">
        <v>1115.2</v>
      </c>
      <c r="DA8" s="71">
        <v>731.3</v>
      </c>
      <c r="DB8" s="71">
        <v>448.1</v>
      </c>
      <c r="DC8" s="71">
        <v>261</v>
      </c>
      <c r="DD8" s="71">
        <v>170.9</v>
      </c>
      <c r="DE8" s="71">
        <v>438</v>
      </c>
      <c r="DF8" s="71">
        <v>351.1</v>
      </c>
      <c r="DG8" s="71">
        <v>278.89999999999998</v>
      </c>
      <c r="DH8" s="71">
        <v>205.5</v>
      </c>
      <c r="DI8" s="71">
        <v>187.9</v>
      </c>
      <c r="DJ8" s="68">
        <v>120.3</v>
      </c>
      <c r="DK8" s="71">
        <v>62.3</v>
      </c>
      <c r="DL8" s="71">
        <v>61</v>
      </c>
      <c r="DM8" s="71">
        <v>67.5</v>
      </c>
      <c r="DN8" s="71">
        <v>74.7</v>
      </c>
      <c r="DO8" s="71">
        <v>81.8</v>
      </c>
      <c r="DP8" s="71">
        <v>189.3</v>
      </c>
      <c r="DQ8" s="71">
        <v>182.5</v>
      </c>
      <c r="DR8" s="71">
        <v>185.2</v>
      </c>
      <c r="DS8" s="71">
        <v>184.1</v>
      </c>
      <c r="DT8" s="71">
        <v>186.8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dcterms:created xsi:type="dcterms:W3CDTF">2018-12-07T10:32:39Z</dcterms:created>
  <dcterms:modified xsi:type="dcterms:W3CDTF">2019-01-22T11:48:30Z</dcterms:modified>
  <cp:category/>
</cp:coreProperties>
</file>