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事業調整担当\6市立駐車場担当\07.市立駐車場・有料道路\市立駐車場\■20　その他\◆４８　公営企業会計及び経営戦略\02_H30年度\20190115　1月23日〆経営比較分析表の分析について\経営比較分析表\経営比較分析表\"/>
    </mc:Choice>
  </mc:AlternateContent>
  <workbookProtection workbookAlgorithmName="SHA-512" workbookHashValue="y3pgEzHjTcVU41RAarR8nHO49AIhD2JEqVax4suBIu4A/OSBfXbbTDkUUa2q0355bv4AkxNXXWw1tdkAi4rVEQ==" workbookSaltValue="IObxjXXEyPB6RCfO5Utbg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IE76" i="4"/>
  <c r="GQ30" i="4"/>
  <c r="BZ30" i="4"/>
  <c r="LT76" i="4"/>
  <c r="GQ51" i="4"/>
  <c r="LH30" i="4"/>
  <c r="BZ51" i="4"/>
  <c r="BG30" i="4"/>
  <c r="LE76" i="4"/>
  <c r="AV76" i="4"/>
  <c r="KO51" i="4"/>
  <c r="HP76" i="4"/>
  <c r="FX51" i="4"/>
  <c r="KO30" i="4"/>
  <c r="BG51" i="4"/>
  <c r="FX30" i="4"/>
  <c r="JV30" i="4"/>
  <c r="HA76" i="4"/>
  <c r="AN51" i="4"/>
  <c r="FE30" i="4"/>
  <c r="AN30" i="4"/>
  <c r="AG76" i="4"/>
  <c r="JV51" i="4"/>
  <c r="KP76" i="4"/>
  <c r="FE51" i="4"/>
  <c r="KA76" i="4"/>
  <c r="EL51" i="4"/>
  <c r="JC30" i="4"/>
  <c r="U30" i="4"/>
  <c r="JC51" i="4"/>
  <c r="GL76" i="4"/>
  <c r="U51" i="4"/>
  <c r="EL30" i="4"/>
  <c r="R76" i="4"/>
</calcChain>
</file>

<file path=xl/sharedStrings.xml><?xml version="1.0" encoding="utf-8"?>
<sst xmlns="http://schemas.openxmlformats.org/spreadsheetml/2006/main" count="295" uniqueCount="155">
  <si>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</si>
  <si>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</si>
  <si>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</si>
  <si>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</si>
  <si>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</si>
  <si>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</si>
  <si>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</si>
  <si>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</si>
  <si>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</si>
  <si>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</si>
  <si>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</si>
  <si>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</si>
  <si>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</si>
  <si>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</si>
  <si>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</si>
  <si>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</si>
  <si>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</si>
  <si>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</si>
  <si>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</si>
  <si>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</si>
  <si>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</si>
  <si>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</si>
  <si>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</si>
  <si>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</si>
  <si>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</si>
  <si>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</si>
  <si>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</si>
  <si>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</si>
  <si>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</si>
  <si>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</si>
  <si>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</si>
  <si>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</si>
  <si>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</si>
  <si>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</si>
  <si>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</si>
  <si>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</si>
  <si>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</si>
  <si>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</si>
  <si>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</si>
  <si>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</si>
  <si>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</si>
  <si>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</si>
  <si>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</si>
  <si>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</si>
  <si>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</si>
  <si>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</si>
  <si>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</si>
  <si>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</si>
  <si>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</si>
  <si>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</si>
  <si>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</si>
  <si>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</si>
  <si>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</si>
  <si>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</si>
  <si>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</si>
  <si>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</si>
  <si>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</si>
  <si>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</si>
  <si>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</si>
  <si>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</si>
  <si>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</si>
  <si>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</si>
  <si>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</si>
  <si>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</si>
  <si>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</si>
  <si>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</si>
  <si>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</si>
  <si>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</si>
  <si>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</si>
  <si>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</si>
  <si>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</si>
  <si>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</si>
  <si>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</si>
  <si>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</si>
  <si>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</si>
  <si>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</si>
  <si>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</si>
  <si>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</si>
  <si>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</si>
  <si>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</si>
  <si>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</si>
  <si>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</si>
  <si>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</si>
  <si>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</si>
  <si>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</si>
  <si>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</si>
  <si>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</si>
  <si>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</si>
  <si>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</si>
  <si>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</si>
  <si>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</si>
  <si>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</si>
  <si>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</si>
  <si>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</si>
  <si>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</si>
  <si>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</si>
  <si>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</si>
  <si>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</si>
  <si>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</si>
  <si>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</si>
  <si>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</si>
  <si>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</si>
  <si>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</si>
  <si>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</si>
  <si>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</si>
  <si>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</si>
  <si>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</si>
  <si>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</si>
  <si>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</si>
  <si>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</si>
  <si>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当該値(N-3)</t>
    <phoneticPr fontId="6"/>
  </si>
  <si>
    <t>当該値(N-1)</t>
    <phoneticPr fontId="6"/>
  </si>
  <si>
    <t>当該値(N)</t>
    <phoneticPr fontId="6"/>
  </si>
  <si>
    <t>当該値(N-2)</t>
    <phoneticPr fontId="6"/>
  </si>
  <si>
    <t>当該値(N-4)</t>
    <phoneticPr fontId="6"/>
  </si>
  <si>
    <t>当該値(N-3)</t>
    <phoneticPr fontId="6"/>
  </si>
  <si>
    <t>当該値(N-1)</t>
    <phoneticPr fontId="6"/>
  </si>
  <si>
    <t>当該値(N)</t>
    <phoneticPr fontId="6"/>
  </si>
  <si>
    <t>当該値(N-2)</t>
    <phoneticPr fontId="6"/>
  </si>
  <si>
    <t>当該値(N-1)</t>
    <phoneticPr fontId="6"/>
  </si>
  <si>
    <t>当該値(N-3)</t>
    <phoneticPr fontId="6"/>
  </si>
  <si>
    <t>当該値(N-1)</t>
    <phoneticPr fontId="6"/>
  </si>
  <si>
    <t>当該値(N)</t>
    <phoneticPr fontId="6"/>
  </si>
  <si>
    <t>当該値(N-4)</t>
    <phoneticPr fontId="6"/>
  </si>
  <si>
    <t>当該値(N-1)</t>
    <phoneticPr fontId="6"/>
  </si>
  <si>
    <t>当該値(N-2)</t>
    <phoneticPr fontId="6"/>
  </si>
  <si>
    <t>当該値(N-1)</t>
    <phoneticPr fontId="6"/>
  </si>
  <si>
    <t>グラフ参照用</t>
    <rPh sb="3" eb="6">
      <t>サンショウヨウ</t>
    </rPh>
    <phoneticPr fontId="6"/>
  </si>
  <si>
    <t xml:space="preserve"> </t>
    <phoneticPr fontId="6"/>
  </si>
  <si>
    <t xml:space="preserve"> </t>
    <phoneticPr fontId="6"/>
  </si>
  <si>
    <t>表参照用</t>
    <rPh sb="0" eb="1">
      <t>ヒョウ</t>
    </rPh>
    <rPh sb="1" eb="4">
      <t>サンショウヨウ</t>
    </rPh>
    <phoneticPr fontId="6"/>
  </si>
  <si>
    <t xml:space="preserve"> </t>
  </si>
  <si>
    <t xml:space="preserve"> </t>
    <phoneticPr fontId="6"/>
  </si>
  <si>
    <t>大阪府　大阪市</t>
  </si>
  <si>
    <t>扇町通地下駐車場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</si>
  <si>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</si>
  <si>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</si>
  <si>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</si>
  <si>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</si>
  <si>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</si>
  <si>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</si>
  <si>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</si>
  <si>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</si>
  <si>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</si>
  <si>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</si>
  <si>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</si>
  <si>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</si>
  <si>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</si>
  <si>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</si>
  <si>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</si>
  <si>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</si>
  <si>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・⑪稼動率は、収容台数に対する一日当たり平均駐車台数の割合をいいます。
　類似施設と比較し、低い水準となっておりますが、長時間利用車両が多いことが主な要因です。</t>
    <rPh sb="73" eb="74">
      <t>オモ</t>
    </rPh>
    <phoneticPr fontId="16"/>
  </si>
  <si>
    <t>・各種利用促進策を実施し、収益増に向けた効率的な駐車場運営を行っています。
・稼働率については、上記のとおり長時間利用車両が多いため、類似施設と比較し、低い水準となっています。今後適切な料金体系について検討し、短時間利用の増加を図ってまいります。
・また、当該駐車場の周辺状況につきみると、マンション建設が進んでおり、また、大型集客施設の建設予定もあります。これら新たな利用層を取り込めるよう、指定管理者と利用促進策を協議してまいります。
・扇町通地下駐車場は、大阪市駐車基本計画を基に市内の路上駐車違反防止のため本市が管理運営を行っており、今後も同目的達成のため、本市が管理を継続していく方針です。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59" eb="61">
      <t>シャリョウ</t>
    </rPh>
    <rPh sb="128" eb="130">
      <t>トウガイ</t>
    </rPh>
    <rPh sb="130" eb="132">
      <t>チュウシャ</t>
    </rPh>
    <rPh sb="132" eb="133">
      <t>ジョウ</t>
    </rPh>
    <rPh sb="134" eb="136">
      <t>シュウヘン</t>
    </rPh>
    <rPh sb="136" eb="138">
      <t>ジョウキョウ</t>
    </rPh>
    <rPh sb="150" eb="152">
      <t>ケンセツ</t>
    </rPh>
    <rPh sb="153" eb="154">
      <t>スス</t>
    </rPh>
    <rPh sb="162" eb="164">
      <t>オオガタ</t>
    </rPh>
    <rPh sb="164" eb="166">
      <t>シュウキャク</t>
    </rPh>
    <rPh sb="166" eb="168">
      <t>シセツ</t>
    </rPh>
    <rPh sb="169" eb="171">
      <t>ケンセツ</t>
    </rPh>
    <rPh sb="171" eb="173">
      <t>ヨテイ</t>
    </rPh>
    <rPh sb="182" eb="183">
      <t>アラ</t>
    </rPh>
    <rPh sb="185" eb="187">
      <t>リヨウ</t>
    </rPh>
    <rPh sb="187" eb="188">
      <t>ソウ</t>
    </rPh>
    <rPh sb="189" eb="190">
      <t>ト</t>
    </rPh>
    <rPh sb="191" eb="192">
      <t>コ</t>
    </rPh>
    <rPh sb="197" eb="199">
      <t>シテイ</t>
    </rPh>
    <rPh sb="199" eb="202">
      <t>カンリシャ</t>
    </rPh>
    <rPh sb="203" eb="205">
      <t>リヨウ</t>
    </rPh>
    <rPh sb="205" eb="208">
      <t>ソクシンサク</t>
    </rPh>
    <rPh sb="209" eb="211">
      <t>キョウギ</t>
    </rPh>
    <rPh sb="221" eb="223">
      <t>オウギマチ</t>
    </rPh>
    <rPh sb="223" eb="224">
      <t>トオ</t>
    </rPh>
    <rPh sb="224" eb="226">
      <t>チカ</t>
    </rPh>
    <phoneticPr fontId="16"/>
  </si>
  <si>
    <t>・⑦扇町通地下駐車場は道路付属物（道路法第2条第2項）であり、敷地の地価を計上しておりません。
・⑧設備投資見込額は、今後10年間で見込む建設改良費・修繕費等の金額です。扇町通地下駐車場については、今後駐車場収入で更新費用を賄ったうえで収支黒が発生していく見込みです（設備投資見込額はH30.7.23現在のものです）。
・⑩企業債の残高はありません。</t>
    <rPh sb="2" eb="4">
      <t>オウギマチ</t>
    </rPh>
    <rPh sb="4" eb="5">
      <t>トオ</t>
    </rPh>
    <rPh sb="85" eb="87">
      <t>オウギマチ</t>
    </rPh>
    <rPh sb="87" eb="88">
      <t>トオ</t>
    </rPh>
    <rPh sb="166" eb="168">
      <t>ザンダカ</t>
    </rPh>
    <phoneticPr fontId="16"/>
  </si>
  <si>
    <t xml:space="preserve">・①収益的収支比率は、黒字であれば100％以上となる指標です。経年比較において類似施設と、同等以上の高い水準を維持しております。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
</t>
    <rPh sb="31" eb="33">
      <t>ケイネン</t>
    </rPh>
    <rPh sb="33" eb="35">
      <t>ヒカク</t>
    </rPh>
    <rPh sb="45" eb="47">
      <t>ドウトウ</t>
    </rPh>
    <rPh sb="47" eb="49">
      <t>イジョウ</t>
    </rPh>
    <rPh sb="50" eb="51">
      <t>タカ</t>
    </rPh>
    <rPh sb="52" eb="54">
      <t>スイジュン</t>
    </rPh>
    <rPh sb="55" eb="57">
      <t>イジ</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</si>
</sst>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8">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5"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8" fontId="13" fillId="0" borderId="13"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23" fillId="0" borderId="9" xfId="3" applyFont="1" applyBorder="1" applyAlignment="1" applyProtection="1">
      <alignment horizontal="left" vertical="top" wrapText="1"/>
      <protection locked="0"/>
    </xf>
    <xf numFmtId="0" fontId="23" fillId="0" borderId="0" xfId="3" applyFont="1" applyBorder="1" applyAlignment="1" applyProtection="1">
      <alignment horizontal="left" vertical="top" wrapText="1"/>
      <protection locked="0"/>
    </xf>
    <xf numFmtId="0" fontId="23" fillId="0" borderId="10" xfId="3" applyFont="1" applyBorder="1" applyAlignment="1" applyProtection="1">
      <alignment horizontal="left" vertical="top" wrapText="1"/>
      <protection locked="0"/>
    </xf>
    <xf numFmtId="0" fontId="23" fillId="0" borderId="11" xfId="3" applyFont="1" applyBorder="1" applyAlignment="1" applyProtection="1">
      <alignment horizontal="left" vertical="top" wrapText="1"/>
      <protection locked="0"/>
    </xf>
    <xf numFmtId="0" fontId="23" fillId="0" borderId="1" xfId="3" applyFont="1" applyBorder="1" applyAlignment="1" applyProtection="1">
      <alignment horizontal="left" vertical="top" wrapText="1"/>
      <protection locked="0"/>
    </xf>
    <xf numFmtId="0" fontId="23" fillId="0" borderId="12" xfId="3" applyFont="1" applyBorder="1" applyAlignment="1" applyProtection="1">
      <alignment horizontal="left" vertical="top" wrapText="1"/>
      <protection locked="0"/>
    </xf>
    <xf numFmtId="0" fontId="13"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162</c:v>
                </c:pt>
                <c:pt idx="2">
                  <c:v>191</c:v>
                </c:pt>
                <c:pt idx="3">
                  <c:v>239</c:v>
                </c:pt>
                <c:pt idx="4">
                  <c:v>130.69999999999999</c:v>
                </c:pt>
              </c:numCache>
            </c:numRef>
          </c:val>
          <c:extLst xmlns:c16r2="http://schemas.microsoft.com/office/drawing/2015/06/chart">
            <c:ext xmlns:c16="http://schemas.microsoft.com/office/drawing/2014/chart" uri="{C3380CC4-5D6E-409C-BE32-E72D297353CC}">
              <c16:uniqueId val="{00000000-7882-4067-A6D5-26DCC3A77828}"/>
            </c:ext>
          </c:extLst>
        </c:ser>
        <c:dLbls>
          <c:showLegendKey val="0"/>
          <c:showVal val="0"/>
          <c:showCatName val="0"/>
          <c:showSerName val="0"/>
          <c:showPercent val="0"/>
          <c:showBubbleSize val="0"/>
        </c:dLbls>
        <c:gapWidth val="150"/>
        <c:axId val="254803488"/>
        <c:axId val="25479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7882-4067-A6D5-26DCC3A77828}"/>
            </c:ext>
          </c:extLst>
        </c:ser>
        <c:dLbls>
          <c:showLegendKey val="0"/>
          <c:showVal val="0"/>
          <c:showCatName val="0"/>
          <c:showSerName val="0"/>
          <c:showPercent val="0"/>
          <c:showBubbleSize val="0"/>
        </c:dLbls>
        <c:marker val="1"/>
        <c:smooth val="0"/>
        <c:axId val="254803488"/>
        <c:axId val="254799960"/>
      </c:lineChart>
      <c:dateAx>
        <c:axId val="254803488"/>
        <c:scaling>
          <c:orientation val="minMax"/>
        </c:scaling>
        <c:delete val="1"/>
        <c:axPos val="b"/>
        <c:numFmt formatCode="ge" sourceLinked="1"/>
        <c:majorTickMark val="none"/>
        <c:minorTickMark val="none"/>
        <c:tickLblPos val="none"/>
        <c:crossAx val="254799960"/>
        <c:crosses val="autoZero"/>
        <c:auto val="1"/>
        <c:lblOffset val="100"/>
        <c:baseTimeUnit val="years"/>
      </c:dateAx>
      <c:valAx>
        <c:axId val="25479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8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10-4C04-9E38-B156DD57FB93}"/>
            </c:ext>
          </c:extLst>
        </c:ser>
        <c:dLbls>
          <c:showLegendKey val="0"/>
          <c:showVal val="0"/>
          <c:showCatName val="0"/>
          <c:showSerName val="0"/>
          <c:showPercent val="0"/>
          <c:showBubbleSize val="0"/>
        </c:dLbls>
        <c:gapWidth val="150"/>
        <c:axId val="298206856"/>
        <c:axId val="2982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4D10-4C04-9E38-B156DD57FB93}"/>
            </c:ext>
          </c:extLst>
        </c:ser>
        <c:dLbls>
          <c:showLegendKey val="0"/>
          <c:showVal val="0"/>
          <c:showCatName val="0"/>
          <c:showSerName val="0"/>
          <c:showPercent val="0"/>
          <c:showBubbleSize val="0"/>
        </c:dLbls>
        <c:marker val="1"/>
        <c:smooth val="0"/>
        <c:axId val="298206856"/>
        <c:axId val="298209600"/>
      </c:lineChart>
      <c:dateAx>
        <c:axId val="298206856"/>
        <c:scaling>
          <c:orientation val="minMax"/>
        </c:scaling>
        <c:delete val="1"/>
        <c:axPos val="b"/>
        <c:numFmt formatCode="ge" sourceLinked="1"/>
        <c:majorTickMark val="none"/>
        <c:minorTickMark val="none"/>
        <c:tickLblPos val="none"/>
        <c:crossAx val="298209600"/>
        <c:crosses val="autoZero"/>
        <c:auto val="1"/>
        <c:lblOffset val="100"/>
        <c:baseTimeUnit val="years"/>
      </c:dateAx>
      <c:valAx>
        <c:axId val="29820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20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2AC-4A98-A2F9-1F7F229C9F79}"/>
            </c:ext>
          </c:extLst>
        </c:ser>
        <c:dLbls>
          <c:showLegendKey val="0"/>
          <c:showVal val="0"/>
          <c:showCatName val="0"/>
          <c:showSerName val="0"/>
          <c:showPercent val="0"/>
          <c:showBubbleSize val="0"/>
        </c:dLbls>
        <c:gapWidth val="150"/>
        <c:axId val="298203328"/>
        <c:axId val="29820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2AC-4A98-A2F9-1F7F229C9F79}"/>
            </c:ext>
          </c:extLst>
        </c:ser>
        <c:dLbls>
          <c:showLegendKey val="0"/>
          <c:showVal val="0"/>
          <c:showCatName val="0"/>
          <c:showSerName val="0"/>
          <c:showPercent val="0"/>
          <c:showBubbleSize val="0"/>
        </c:dLbls>
        <c:marker val="1"/>
        <c:smooth val="0"/>
        <c:axId val="298203328"/>
        <c:axId val="298205680"/>
      </c:lineChart>
      <c:dateAx>
        <c:axId val="298203328"/>
        <c:scaling>
          <c:orientation val="minMax"/>
        </c:scaling>
        <c:delete val="1"/>
        <c:axPos val="b"/>
        <c:numFmt formatCode="ge" sourceLinked="1"/>
        <c:majorTickMark val="none"/>
        <c:minorTickMark val="none"/>
        <c:tickLblPos val="none"/>
        <c:crossAx val="298205680"/>
        <c:crosses val="autoZero"/>
        <c:auto val="1"/>
        <c:lblOffset val="100"/>
        <c:baseTimeUnit val="years"/>
      </c:dateAx>
      <c:valAx>
        <c:axId val="29820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20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A3E-4E15-A838-C5999389B7E2}"/>
            </c:ext>
          </c:extLst>
        </c:ser>
        <c:dLbls>
          <c:showLegendKey val="0"/>
          <c:showVal val="0"/>
          <c:showCatName val="0"/>
          <c:showSerName val="0"/>
          <c:showPercent val="0"/>
          <c:showBubbleSize val="0"/>
        </c:dLbls>
        <c:gapWidth val="150"/>
        <c:axId val="298205288"/>
        <c:axId val="29820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A3E-4E15-A838-C5999389B7E2}"/>
            </c:ext>
          </c:extLst>
        </c:ser>
        <c:dLbls>
          <c:showLegendKey val="0"/>
          <c:showVal val="0"/>
          <c:showCatName val="0"/>
          <c:showSerName val="0"/>
          <c:showPercent val="0"/>
          <c:showBubbleSize val="0"/>
        </c:dLbls>
        <c:marker val="1"/>
        <c:smooth val="0"/>
        <c:axId val="298205288"/>
        <c:axId val="298203720"/>
      </c:lineChart>
      <c:dateAx>
        <c:axId val="298205288"/>
        <c:scaling>
          <c:orientation val="minMax"/>
        </c:scaling>
        <c:delete val="1"/>
        <c:axPos val="b"/>
        <c:numFmt formatCode="ge" sourceLinked="1"/>
        <c:majorTickMark val="none"/>
        <c:minorTickMark val="none"/>
        <c:tickLblPos val="none"/>
        <c:crossAx val="298203720"/>
        <c:crosses val="autoZero"/>
        <c:auto val="1"/>
        <c:lblOffset val="100"/>
        <c:baseTimeUnit val="years"/>
      </c:dateAx>
      <c:valAx>
        <c:axId val="298203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205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38-47BA-9550-FE7530658D30}"/>
            </c:ext>
          </c:extLst>
        </c:ser>
        <c:dLbls>
          <c:showLegendKey val="0"/>
          <c:showVal val="0"/>
          <c:showCatName val="0"/>
          <c:showSerName val="0"/>
          <c:showPercent val="0"/>
          <c:showBubbleSize val="0"/>
        </c:dLbls>
        <c:gapWidth val="150"/>
        <c:axId val="298207248"/>
        <c:axId val="29820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BC38-47BA-9550-FE7530658D30}"/>
            </c:ext>
          </c:extLst>
        </c:ser>
        <c:dLbls>
          <c:showLegendKey val="0"/>
          <c:showVal val="0"/>
          <c:showCatName val="0"/>
          <c:showSerName val="0"/>
          <c:showPercent val="0"/>
          <c:showBubbleSize val="0"/>
        </c:dLbls>
        <c:marker val="1"/>
        <c:smooth val="0"/>
        <c:axId val="298207248"/>
        <c:axId val="298206072"/>
      </c:lineChart>
      <c:dateAx>
        <c:axId val="298207248"/>
        <c:scaling>
          <c:orientation val="minMax"/>
        </c:scaling>
        <c:delete val="1"/>
        <c:axPos val="b"/>
        <c:numFmt formatCode="ge" sourceLinked="1"/>
        <c:majorTickMark val="none"/>
        <c:minorTickMark val="none"/>
        <c:tickLblPos val="none"/>
        <c:crossAx val="298206072"/>
        <c:crosses val="autoZero"/>
        <c:auto val="1"/>
        <c:lblOffset val="100"/>
        <c:baseTimeUnit val="years"/>
      </c:dateAx>
      <c:valAx>
        <c:axId val="29820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20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3F-47C5-B8B7-1F6C79037382}"/>
            </c:ext>
          </c:extLst>
        </c:ser>
        <c:dLbls>
          <c:showLegendKey val="0"/>
          <c:showVal val="0"/>
          <c:showCatName val="0"/>
          <c:showSerName val="0"/>
          <c:showPercent val="0"/>
          <c:showBubbleSize val="0"/>
        </c:dLbls>
        <c:gapWidth val="150"/>
        <c:axId val="298202936"/>
        <c:axId val="29820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0E3F-47C5-B8B7-1F6C79037382}"/>
            </c:ext>
          </c:extLst>
        </c:ser>
        <c:dLbls>
          <c:showLegendKey val="0"/>
          <c:showVal val="0"/>
          <c:showCatName val="0"/>
          <c:showSerName val="0"/>
          <c:showPercent val="0"/>
          <c:showBubbleSize val="0"/>
        </c:dLbls>
        <c:marker val="1"/>
        <c:smooth val="0"/>
        <c:axId val="298202936"/>
        <c:axId val="298204504"/>
      </c:lineChart>
      <c:dateAx>
        <c:axId val="298202936"/>
        <c:scaling>
          <c:orientation val="minMax"/>
        </c:scaling>
        <c:delete val="1"/>
        <c:axPos val="b"/>
        <c:numFmt formatCode="ge" sourceLinked="1"/>
        <c:majorTickMark val="none"/>
        <c:minorTickMark val="none"/>
        <c:tickLblPos val="none"/>
        <c:crossAx val="298204504"/>
        <c:crosses val="autoZero"/>
        <c:auto val="1"/>
        <c:lblOffset val="100"/>
        <c:baseTimeUnit val="years"/>
      </c:dateAx>
      <c:valAx>
        <c:axId val="298204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20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84.4</c:v>
                </c:pt>
                <c:pt idx="2">
                  <c:v>80.5</c:v>
                </c:pt>
                <c:pt idx="3">
                  <c:v>96.6</c:v>
                </c:pt>
                <c:pt idx="4">
                  <c:v>97.7</c:v>
                </c:pt>
              </c:numCache>
            </c:numRef>
          </c:val>
          <c:extLst xmlns:c16r2="http://schemas.microsoft.com/office/drawing/2015/06/chart">
            <c:ext xmlns:c16="http://schemas.microsoft.com/office/drawing/2014/chart" uri="{C3380CC4-5D6E-409C-BE32-E72D297353CC}">
              <c16:uniqueId val="{00000000-F807-454A-BB01-1B35AC6686FB}"/>
            </c:ext>
          </c:extLst>
        </c:ser>
        <c:dLbls>
          <c:showLegendKey val="0"/>
          <c:showVal val="0"/>
          <c:showCatName val="0"/>
          <c:showSerName val="0"/>
          <c:showPercent val="0"/>
          <c:showBubbleSize val="0"/>
        </c:dLbls>
        <c:gapWidth val="150"/>
        <c:axId val="298209208"/>
        <c:axId val="2982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F807-454A-BB01-1B35AC6686FB}"/>
            </c:ext>
          </c:extLst>
        </c:ser>
        <c:dLbls>
          <c:showLegendKey val="0"/>
          <c:showVal val="0"/>
          <c:showCatName val="0"/>
          <c:showSerName val="0"/>
          <c:showPercent val="0"/>
          <c:showBubbleSize val="0"/>
        </c:dLbls>
        <c:marker val="1"/>
        <c:smooth val="0"/>
        <c:axId val="298209208"/>
        <c:axId val="298204896"/>
      </c:lineChart>
      <c:dateAx>
        <c:axId val="298209208"/>
        <c:scaling>
          <c:orientation val="minMax"/>
        </c:scaling>
        <c:delete val="1"/>
        <c:axPos val="b"/>
        <c:numFmt formatCode="ge" sourceLinked="1"/>
        <c:majorTickMark val="none"/>
        <c:minorTickMark val="none"/>
        <c:tickLblPos val="none"/>
        <c:crossAx val="298204896"/>
        <c:crosses val="autoZero"/>
        <c:auto val="1"/>
        <c:lblOffset val="100"/>
        <c:baseTimeUnit val="years"/>
      </c:dateAx>
      <c:valAx>
        <c:axId val="29820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20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38</c:v>
                </c:pt>
                <c:pt idx="2">
                  <c:v>48</c:v>
                </c:pt>
                <c:pt idx="3">
                  <c:v>58</c:v>
                </c:pt>
                <c:pt idx="4">
                  <c:v>23.5</c:v>
                </c:pt>
              </c:numCache>
            </c:numRef>
          </c:val>
          <c:extLst xmlns:c16r2="http://schemas.microsoft.com/office/drawing/2015/06/chart">
            <c:ext xmlns:c16="http://schemas.microsoft.com/office/drawing/2014/chart" uri="{C3380CC4-5D6E-409C-BE32-E72D297353CC}">
              <c16:uniqueId val="{00000000-0368-40D7-83E9-EF67B5D3EBEF}"/>
            </c:ext>
          </c:extLst>
        </c:ser>
        <c:dLbls>
          <c:showLegendKey val="0"/>
          <c:showVal val="0"/>
          <c:showCatName val="0"/>
          <c:showSerName val="0"/>
          <c:showPercent val="0"/>
          <c:showBubbleSize val="0"/>
        </c:dLbls>
        <c:gapWidth val="150"/>
        <c:axId val="298208424"/>
        <c:axId val="25480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0368-40D7-83E9-EF67B5D3EBEF}"/>
            </c:ext>
          </c:extLst>
        </c:ser>
        <c:dLbls>
          <c:showLegendKey val="0"/>
          <c:showVal val="0"/>
          <c:showCatName val="0"/>
          <c:showSerName val="0"/>
          <c:showPercent val="0"/>
          <c:showBubbleSize val="0"/>
        </c:dLbls>
        <c:marker val="1"/>
        <c:smooth val="0"/>
        <c:axId val="298208424"/>
        <c:axId val="254801136"/>
      </c:lineChart>
      <c:dateAx>
        <c:axId val="298208424"/>
        <c:scaling>
          <c:orientation val="minMax"/>
        </c:scaling>
        <c:delete val="1"/>
        <c:axPos val="b"/>
        <c:numFmt formatCode="ge" sourceLinked="1"/>
        <c:majorTickMark val="none"/>
        <c:minorTickMark val="none"/>
        <c:tickLblPos val="none"/>
        <c:crossAx val="254801136"/>
        <c:crosses val="autoZero"/>
        <c:auto val="1"/>
        <c:lblOffset val="100"/>
        <c:baseTimeUnit val="years"/>
      </c:dateAx>
      <c:valAx>
        <c:axId val="25480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208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31824</c:v>
                </c:pt>
                <c:pt idx="2">
                  <c:v>37782</c:v>
                </c:pt>
                <c:pt idx="3">
                  <c:v>54446</c:v>
                </c:pt>
                <c:pt idx="4">
                  <c:v>23927</c:v>
                </c:pt>
              </c:numCache>
            </c:numRef>
          </c:val>
          <c:extLst xmlns:c16r2="http://schemas.microsoft.com/office/drawing/2015/06/chart">
            <c:ext xmlns:c16="http://schemas.microsoft.com/office/drawing/2014/chart" uri="{C3380CC4-5D6E-409C-BE32-E72D297353CC}">
              <c16:uniqueId val="{00000000-AA67-4EA8-A5A6-289947A1B493}"/>
            </c:ext>
          </c:extLst>
        </c:ser>
        <c:dLbls>
          <c:showLegendKey val="0"/>
          <c:showVal val="0"/>
          <c:showCatName val="0"/>
          <c:showSerName val="0"/>
          <c:showPercent val="0"/>
          <c:showBubbleSize val="0"/>
        </c:dLbls>
        <c:gapWidth val="150"/>
        <c:axId val="298976232"/>
        <c:axId val="29897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AA67-4EA8-A5A6-289947A1B493}"/>
            </c:ext>
          </c:extLst>
        </c:ser>
        <c:dLbls>
          <c:showLegendKey val="0"/>
          <c:showVal val="0"/>
          <c:showCatName val="0"/>
          <c:showSerName val="0"/>
          <c:showPercent val="0"/>
          <c:showBubbleSize val="0"/>
        </c:dLbls>
        <c:marker val="1"/>
        <c:smooth val="0"/>
        <c:axId val="298976232"/>
        <c:axId val="298973880"/>
      </c:lineChart>
      <c:dateAx>
        <c:axId val="298976232"/>
        <c:scaling>
          <c:orientation val="minMax"/>
        </c:scaling>
        <c:delete val="1"/>
        <c:axPos val="b"/>
        <c:numFmt formatCode="ge" sourceLinked="1"/>
        <c:majorTickMark val="none"/>
        <c:minorTickMark val="none"/>
        <c:tickLblPos val="none"/>
        <c:crossAx val="298973880"/>
        <c:crosses val="autoZero"/>
        <c:auto val="1"/>
        <c:lblOffset val="100"/>
        <c:baseTimeUnit val="years"/>
      </c:dateAx>
      <c:valAx>
        <c:axId val="298973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97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8" zoomScaleNormal="100" zoomScaleSheetLayoutView="70" workbookViewId="0">
      <selection activeCell="ND32" sqref="ND32:NR47"/>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大阪府大阪市　扇町通地下駐車場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10300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262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154</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f>データ!Z7</f>
        <v>162</v>
      </c>
      <c r="AO31" s="118"/>
      <c r="AP31" s="118"/>
      <c r="AQ31" s="118"/>
      <c r="AR31" s="118"/>
      <c r="AS31" s="118"/>
      <c r="AT31" s="118"/>
      <c r="AU31" s="118"/>
      <c r="AV31" s="118"/>
      <c r="AW31" s="118"/>
      <c r="AX31" s="118"/>
      <c r="AY31" s="118"/>
      <c r="AZ31" s="118"/>
      <c r="BA31" s="118"/>
      <c r="BB31" s="118"/>
      <c r="BC31" s="118"/>
      <c r="BD31" s="118"/>
      <c r="BE31" s="118"/>
      <c r="BF31" s="118"/>
      <c r="BG31" s="118">
        <f>データ!AA7</f>
        <v>191</v>
      </c>
      <c r="BH31" s="118"/>
      <c r="BI31" s="118"/>
      <c r="BJ31" s="118"/>
      <c r="BK31" s="118"/>
      <c r="BL31" s="118"/>
      <c r="BM31" s="118"/>
      <c r="BN31" s="118"/>
      <c r="BO31" s="118"/>
      <c r="BP31" s="118"/>
      <c r="BQ31" s="118"/>
      <c r="BR31" s="118"/>
      <c r="BS31" s="118"/>
      <c r="BT31" s="118"/>
      <c r="BU31" s="118"/>
      <c r="BV31" s="118"/>
      <c r="BW31" s="118"/>
      <c r="BX31" s="118"/>
      <c r="BY31" s="118"/>
      <c r="BZ31" s="118">
        <f>データ!AB7</f>
        <v>239</v>
      </c>
      <c r="CA31" s="118"/>
      <c r="CB31" s="118"/>
      <c r="CC31" s="118"/>
      <c r="CD31" s="118"/>
      <c r="CE31" s="118"/>
      <c r="CF31" s="118"/>
      <c r="CG31" s="118"/>
      <c r="CH31" s="118"/>
      <c r="CI31" s="118"/>
      <c r="CJ31" s="118"/>
      <c r="CK31" s="118"/>
      <c r="CL31" s="118"/>
      <c r="CM31" s="118"/>
      <c r="CN31" s="118"/>
      <c r="CO31" s="118"/>
      <c r="CP31" s="118"/>
      <c r="CQ31" s="118"/>
      <c r="CR31" s="118"/>
      <c r="CS31" s="118">
        <f>データ!AC7</f>
        <v>130.69999999999999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f>データ!DL7</f>
        <v>84.4</v>
      </c>
      <c r="JW31" s="120"/>
      <c r="JX31" s="120"/>
      <c r="JY31" s="120"/>
      <c r="JZ31" s="120"/>
      <c r="KA31" s="120"/>
      <c r="KB31" s="120"/>
      <c r="KC31" s="120"/>
      <c r="KD31" s="120"/>
      <c r="KE31" s="120"/>
      <c r="KF31" s="120"/>
      <c r="KG31" s="120"/>
      <c r="KH31" s="120"/>
      <c r="KI31" s="120"/>
      <c r="KJ31" s="120"/>
      <c r="KK31" s="120"/>
      <c r="KL31" s="120"/>
      <c r="KM31" s="120"/>
      <c r="KN31" s="121"/>
      <c r="KO31" s="119">
        <f>データ!DM7</f>
        <v>80.5</v>
      </c>
      <c r="KP31" s="120"/>
      <c r="KQ31" s="120"/>
      <c r="KR31" s="120"/>
      <c r="KS31" s="120"/>
      <c r="KT31" s="120"/>
      <c r="KU31" s="120"/>
      <c r="KV31" s="120"/>
      <c r="KW31" s="120"/>
      <c r="KX31" s="120"/>
      <c r="KY31" s="120"/>
      <c r="KZ31" s="120"/>
      <c r="LA31" s="120"/>
      <c r="LB31" s="120"/>
      <c r="LC31" s="120"/>
      <c r="LD31" s="120"/>
      <c r="LE31" s="120"/>
      <c r="LF31" s="120"/>
      <c r="LG31" s="121"/>
      <c r="LH31" s="119">
        <f>データ!DN7</f>
        <v>96.6</v>
      </c>
      <c r="LI31" s="120"/>
      <c r="LJ31" s="120"/>
      <c r="LK31" s="120"/>
      <c r="LL31" s="120"/>
      <c r="LM31" s="120"/>
      <c r="LN31" s="120"/>
      <c r="LO31" s="120"/>
      <c r="LP31" s="120"/>
      <c r="LQ31" s="120"/>
      <c r="LR31" s="120"/>
      <c r="LS31" s="120"/>
      <c r="LT31" s="120"/>
      <c r="LU31" s="120"/>
      <c r="LV31" s="120"/>
      <c r="LW31" s="120"/>
      <c r="LX31" s="120"/>
      <c r="LY31" s="120"/>
      <c r="LZ31" s="121"/>
      <c r="MA31" s="119">
        <f>データ!DO7</f>
        <v>97.7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153</v>
      </c>
      <c r="NE32" s="113"/>
      <c r="NF32" s="113"/>
      <c r="NG32" s="113"/>
      <c r="NH32" s="113"/>
      <c r="NI32" s="113"/>
      <c r="NJ32" s="113"/>
      <c r="NK32" s="113"/>
      <c r="NL32" s="113"/>
      <c r="NM32" s="113"/>
      <c r="NN32" s="113"/>
      <c r="NO32" s="113"/>
      <c r="NP32" s="113"/>
      <c r="NQ32" s="113"/>
      <c r="NR32" s="11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151</v>
      </c>
      <c r="NE49" s="113"/>
      <c r="NF49" s="113"/>
      <c r="NG49" s="113"/>
      <c r="NH49" s="113"/>
      <c r="NI49" s="113"/>
      <c r="NJ49" s="113"/>
      <c r="NK49" s="113"/>
      <c r="NL49" s="113"/>
      <c r="NM49" s="113"/>
      <c r="NN49" s="113"/>
      <c r="NO49" s="113"/>
      <c r="NP49" s="113"/>
      <c r="NQ49" s="113"/>
      <c r="NR49" s="11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f>データ!BG7</f>
        <v>38</v>
      </c>
      <c r="FF52" s="118"/>
      <c r="FG52" s="118"/>
      <c r="FH52" s="118"/>
      <c r="FI52" s="118"/>
      <c r="FJ52" s="118"/>
      <c r="FK52" s="118"/>
      <c r="FL52" s="118"/>
      <c r="FM52" s="118"/>
      <c r="FN52" s="118"/>
      <c r="FO52" s="118"/>
      <c r="FP52" s="118"/>
      <c r="FQ52" s="118"/>
      <c r="FR52" s="118"/>
      <c r="FS52" s="118"/>
      <c r="FT52" s="118"/>
      <c r="FU52" s="118"/>
      <c r="FV52" s="118"/>
      <c r="FW52" s="118"/>
      <c r="FX52" s="118">
        <f>データ!BH7</f>
        <v>48</v>
      </c>
      <c r="FY52" s="118"/>
      <c r="FZ52" s="118"/>
      <c r="GA52" s="118"/>
      <c r="GB52" s="118"/>
      <c r="GC52" s="118"/>
      <c r="GD52" s="118"/>
      <c r="GE52" s="118"/>
      <c r="GF52" s="118"/>
      <c r="GG52" s="118"/>
      <c r="GH52" s="118"/>
      <c r="GI52" s="118"/>
      <c r="GJ52" s="118"/>
      <c r="GK52" s="118"/>
      <c r="GL52" s="118"/>
      <c r="GM52" s="118"/>
      <c r="GN52" s="118"/>
      <c r="GO52" s="118"/>
      <c r="GP52" s="118"/>
      <c r="GQ52" s="118">
        <f>データ!BI7</f>
        <v>58</v>
      </c>
      <c r="GR52" s="118"/>
      <c r="GS52" s="118"/>
      <c r="GT52" s="118"/>
      <c r="GU52" s="118"/>
      <c r="GV52" s="118"/>
      <c r="GW52" s="118"/>
      <c r="GX52" s="118"/>
      <c r="GY52" s="118"/>
      <c r="GZ52" s="118"/>
      <c r="HA52" s="118"/>
      <c r="HB52" s="118"/>
      <c r="HC52" s="118"/>
      <c r="HD52" s="118"/>
      <c r="HE52" s="118"/>
      <c r="HF52" s="118"/>
      <c r="HG52" s="118"/>
      <c r="HH52" s="118"/>
      <c r="HI52" s="118"/>
      <c r="HJ52" s="118">
        <f>データ!BJ7</f>
        <v>23.5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f>データ!BR7</f>
        <v>31824</v>
      </c>
      <c r="JW52" s="126"/>
      <c r="JX52" s="126"/>
      <c r="JY52" s="126"/>
      <c r="JZ52" s="126"/>
      <c r="KA52" s="126"/>
      <c r="KB52" s="126"/>
      <c r="KC52" s="126"/>
      <c r="KD52" s="126"/>
      <c r="KE52" s="126"/>
      <c r="KF52" s="126"/>
      <c r="KG52" s="126"/>
      <c r="KH52" s="126"/>
      <c r="KI52" s="126"/>
      <c r="KJ52" s="126"/>
      <c r="KK52" s="126"/>
      <c r="KL52" s="126"/>
      <c r="KM52" s="126"/>
      <c r="KN52" s="126"/>
      <c r="KO52" s="126">
        <f>データ!BS7</f>
        <v>37782</v>
      </c>
      <c r="KP52" s="126"/>
      <c r="KQ52" s="126"/>
      <c r="KR52" s="126"/>
      <c r="KS52" s="126"/>
      <c r="KT52" s="126"/>
      <c r="KU52" s="126"/>
      <c r="KV52" s="126"/>
      <c r="KW52" s="126"/>
      <c r="KX52" s="126"/>
      <c r="KY52" s="126"/>
      <c r="KZ52" s="126"/>
      <c r="LA52" s="126"/>
      <c r="LB52" s="126"/>
      <c r="LC52" s="126"/>
      <c r="LD52" s="126"/>
      <c r="LE52" s="126"/>
      <c r="LF52" s="126"/>
      <c r="LG52" s="126"/>
      <c r="LH52" s="126">
        <f>データ!BT7</f>
        <v>54446</v>
      </c>
      <c r="LI52" s="126"/>
      <c r="LJ52" s="126"/>
      <c r="LK52" s="126"/>
      <c r="LL52" s="126"/>
      <c r="LM52" s="126"/>
      <c r="LN52" s="126"/>
      <c r="LO52" s="126"/>
      <c r="LP52" s="126"/>
      <c r="LQ52" s="126"/>
      <c r="LR52" s="126"/>
      <c r="LS52" s="126"/>
      <c r="LT52" s="126"/>
      <c r="LU52" s="126"/>
      <c r="LV52" s="126"/>
      <c r="LW52" s="126"/>
      <c r="LX52" s="126"/>
      <c r="LY52" s="126"/>
      <c r="LZ52" s="126"/>
      <c r="MA52" s="126">
        <f>データ!BU7</f>
        <v>23927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0" t="s">
        <v>152</v>
      </c>
      <c r="NE66" s="141"/>
      <c r="NF66" s="141"/>
      <c r="NG66" s="141"/>
      <c r="NH66" s="141"/>
      <c r="NI66" s="141"/>
      <c r="NJ66" s="141"/>
      <c r="NK66" s="141"/>
      <c r="NL66" s="141"/>
      <c r="NM66" s="141"/>
      <c r="NN66" s="141"/>
      <c r="NO66" s="141"/>
      <c r="NP66" s="141"/>
      <c r="NQ66" s="141"/>
      <c r="NR66" s="142"/>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0"/>
      <c r="NE67" s="141"/>
      <c r="NF67" s="141"/>
      <c r="NG67" s="141"/>
      <c r="NH67" s="141"/>
      <c r="NI67" s="141"/>
      <c r="NJ67" s="141"/>
      <c r="NK67" s="141"/>
      <c r="NL67" s="141"/>
      <c r="NM67" s="141"/>
      <c r="NN67" s="141"/>
      <c r="NO67" s="141"/>
      <c r="NP67" s="141"/>
      <c r="NQ67" s="141"/>
      <c r="NR67" s="142"/>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0"/>
      <c r="NE68" s="141"/>
      <c r="NF68" s="141"/>
      <c r="NG68" s="141"/>
      <c r="NH68" s="141"/>
      <c r="NI68" s="141"/>
      <c r="NJ68" s="141"/>
      <c r="NK68" s="141"/>
      <c r="NL68" s="141"/>
      <c r="NM68" s="141"/>
      <c r="NN68" s="141"/>
      <c r="NO68" s="141"/>
      <c r="NP68" s="141"/>
      <c r="NQ68" s="141"/>
      <c r="NR68" s="142"/>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0"/>
      <c r="NE69" s="141"/>
      <c r="NF69" s="141"/>
      <c r="NG69" s="141"/>
      <c r="NH69" s="141"/>
      <c r="NI69" s="141"/>
      <c r="NJ69" s="141"/>
      <c r="NK69" s="141"/>
      <c r="NL69" s="141"/>
      <c r="NM69" s="141"/>
      <c r="NN69" s="141"/>
      <c r="NO69" s="141"/>
      <c r="NP69" s="141"/>
      <c r="NQ69" s="141"/>
      <c r="NR69" s="142"/>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0"/>
      <c r="NE70" s="141"/>
      <c r="NF70" s="141"/>
      <c r="NG70" s="141"/>
      <c r="NH70" s="141"/>
      <c r="NI70" s="141"/>
      <c r="NJ70" s="141"/>
      <c r="NK70" s="141"/>
      <c r="NL70" s="141"/>
      <c r="NM70" s="141"/>
      <c r="NN70" s="141"/>
      <c r="NO70" s="141"/>
      <c r="NP70" s="141"/>
      <c r="NQ70" s="141"/>
      <c r="NR70" s="142"/>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0"/>
      <c r="NE71" s="141"/>
      <c r="NF71" s="141"/>
      <c r="NG71" s="141"/>
      <c r="NH71" s="141"/>
      <c r="NI71" s="141"/>
      <c r="NJ71" s="141"/>
      <c r="NK71" s="141"/>
      <c r="NL71" s="141"/>
      <c r="NM71" s="141"/>
      <c r="NN71" s="141"/>
      <c r="NO71" s="141"/>
      <c r="NP71" s="141"/>
      <c r="NQ71" s="141"/>
      <c r="NR71" s="142"/>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0"/>
      <c r="NE72" s="141"/>
      <c r="NF72" s="141"/>
      <c r="NG72" s="141"/>
      <c r="NH72" s="141"/>
      <c r="NI72" s="141"/>
      <c r="NJ72" s="141"/>
      <c r="NK72" s="141"/>
      <c r="NL72" s="141"/>
      <c r="NM72" s="141"/>
      <c r="NN72" s="141"/>
      <c r="NO72" s="141"/>
      <c r="NP72" s="141"/>
      <c r="NQ72" s="141"/>
      <c r="NR72" s="142"/>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0"/>
      <c r="NE73" s="141"/>
      <c r="NF73" s="141"/>
      <c r="NG73" s="141"/>
      <c r="NH73" s="141"/>
      <c r="NI73" s="141"/>
      <c r="NJ73" s="141"/>
      <c r="NK73" s="141"/>
      <c r="NL73" s="141"/>
      <c r="NM73" s="141"/>
      <c r="NN73" s="141"/>
      <c r="NO73" s="141"/>
      <c r="NP73" s="141"/>
      <c r="NQ73" s="141"/>
      <c r="NR73" s="142"/>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0"/>
      <c r="NE74" s="141"/>
      <c r="NF74" s="141"/>
      <c r="NG74" s="141"/>
      <c r="NH74" s="141"/>
      <c r="NI74" s="141"/>
      <c r="NJ74" s="141"/>
      <c r="NK74" s="141"/>
      <c r="NL74" s="141"/>
      <c r="NM74" s="141"/>
      <c r="NN74" s="141"/>
      <c r="NO74" s="141"/>
      <c r="NP74" s="141"/>
      <c r="NQ74" s="141"/>
      <c r="NR74" s="142"/>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0"/>
      <c r="NE75" s="141"/>
      <c r="NF75" s="141"/>
      <c r="NG75" s="141"/>
      <c r="NH75" s="141"/>
      <c r="NI75" s="141"/>
      <c r="NJ75" s="141"/>
      <c r="NK75" s="141"/>
      <c r="NL75" s="141"/>
      <c r="NM75" s="141"/>
      <c r="NN75" s="141"/>
      <c r="NO75" s="141"/>
      <c r="NP75" s="141"/>
      <c r="NQ75" s="141"/>
      <c r="NR75" s="142"/>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94512</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40"/>
      <c r="NE76" s="141"/>
      <c r="NF76" s="141"/>
      <c r="NG76" s="141"/>
      <c r="NH76" s="141"/>
      <c r="NI76" s="141"/>
      <c r="NJ76" s="141"/>
      <c r="NK76" s="141"/>
      <c r="NL76" s="141"/>
      <c r="NM76" s="141"/>
      <c r="NN76" s="141"/>
      <c r="NO76" s="141"/>
      <c r="NP76" s="141"/>
      <c r="NQ76" s="141"/>
      <c r="NR76" s="142"/>
    </row>
    <row r="77" spans="1:382" ht="13.5" customHeight="1">
      <c r="A77" s="2"/>
      <c r="B77" s="22"/>
      <c r="C77" s="4"/>
      <c r="D77" s="4"/>
      <c r="E77" s="4"/>
      <c r="F77" s="4"/>
      <c r="I77" s="146" t="s">
        <v>27</v>
      </c>
      <c r="J77" s="146"/>
      <c r="K77" s="146"/>
      <c r="L77" s="146"/>
      <c r="M77" s="146"/>
      <c r="N77" s="146"/>
      <c r="O77" s="146"/>
      <c r="P77" s="146"/>
      <c r="Q77" s="146"/>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6" t="s">
        <v>27</v>
      </c>
      <c r="GD77" s="146"/>
      <c r="GE77" s="146"/>
      <c r="GF77" s="146"/>
      <c r="GG77" s="146"/>
      <c r="GH77" s="146"/>
      <c r="GI77" s="146"/>
      <c r="GJ77" s="146"/>
      <c r="GK77" s="146"/>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6" t="s">
        <v>27</v>
      </c>
      <c r="JS77" s="146"/>
      <c r="JT77" s="146"/>
      <c r="JU77" s="146"/>
      <c r="JV77" s="146"/>
      <c r="JW77" s="146"/>
      <c r="JX77" s="146"/>
      <c r="JY77" s="146"/>
      <c r="JZ77" s="146"/>
      <c r="KA77" s="119" t="str">
        <f>データ!CZ7</f>
        <v>-</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40"/>
      <c r="NE77" s="141"/>
      <c r="NF77" s="141"/>
      <c r="NG77" s="141"/>
      <c r="NH77" s="141"/>
      <c r="NI77" s="141"/>
      <c r="NJ77" s="141"/>
      <c r="NK77" s="141"/>
      <c r="NL77" s="141"/>
      <c r="NM77" s="141"/>
      <c r="NN77" s="141"/>
      <c r="NO77" s="141"/>
      <c r="NP77" s="141"/>
      <c r="NQ77" s="141"/>
      <c r="NR77" s="142"/>
    </row>
    <row r="78" spans="1:382" ht="13.5" customHeight="1">
      <c r="A78" s="2"/>
      <c r="B78" s="22"/>
      <c r="C78" s="4"/>
      <c r="D78" s="4"/>
      <c r="E78" s="4"/>
      <c r="F78" s="4"/>
      <c r="I78" s="146" t="s">
        <v>29</v>
      </c>
      <c r="J78" s="146"/>
      <c r="K78" s="146"/>
      <c r="L78" s="146"/>
      <c r="M78" s="146"/>
      <c r="N78" s="146"/>
      <c r="O78" s="146"/>
      <c r="P78" s="146"/>
      <c r="Q78" s="146"/>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6" t="s">
        <v>29</v>
      </c>
      <c r="GD78" s="146"/>
      <c r="GE78" s="146"/>
      <c r="GF78" s="146"/>
      <c r="GG78" s="146"/>
      <c r="GH78" s="146"/>
      <c r="GI78" s="146"/>
      <c r="GJ78" s="146"/>
      <c r="GK78" s="146"/>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6" t="s">
        <v>29</v>
      </c>
      <c r="JS78" s="146"/>
      <c r="JT78" s="146"/>
      <c r="JU78" s="146"/>
      <c r="JV78" s="146"/>
      <c r="JW78" s="146"/>
      <c r="JX78" s="146"/>
      <c r="JY78" s="146"/>
      <c r="JZ78" s="146"/>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40"/>
      <c r="NE78" s="141"/>
      <c r="NF78" s="141"/>
      <c r="NG78" s="141"/>
      <c r="NH78" s="141"/>
      <c r="NI78" s="141"/>
      <c r="NJ78" s="141"/>
      <c r="NK78" s="141"/>
      <c r="NL78" s="141"/>
      <c r="NM78" s="141"/>
      <c r="NN78" s="141"/>
      <c r="NO78" s="141"/>
      <c r="NP78" s="141"/>
      <c r="NQ78" s="141"/>
      <c r="NR78" s="142"/>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0"/>
      <c r="NE79" s="141"/>
      <c r="NF79" s="141"/>
      <c r="NG79" s="141"/>
      <c r="NH79" s="141"/>
      <c r="NI79" s="141"/>
      <c r="NJ79" s="141"/>
      <c r="NK79" s="141"/>
      <c r="NL79" s="141"/>
      <c r="NM79" s="141"/>
      <c r="NN79" s="141"/>
      <c r="NO79" s="141"/>
      <c r="NP79" s="141"/>
      <c r="NQ79" s="141"/>
      <c r="NR79" s="142"/>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40"/>
      <c r="NE80" s="141"/>
      <c r="NF80" s="141"/>
      <c r="NG80" s="141"/>
      <c r="NH80" s="141"/>
      <c r="NI80" s="141"/>
      <c r="NJ80" s="141"/>
      <c r="NK80" s="141"/>
      <c r="NL80" s="141"/>
      <c r="NM80" s="141"/>
      <c r="NN80" s="141"/>
      <c r="NO80" s="141"/>
      <c r="NP80" s="141"/>
      <c r="NQ80" s="141"/>
      <c r="NR80" s="142"/>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40"/>
      <c r="NE81" s="141"/>
      <c r="NF81" s="141"/>
      <c r="NG81" s="141"/>
      <c r="NH81" s="141"/>
      <c r="NI81" s="141"/>
      <c r="NJ81" s="141"/>
      <c r="NK81" s="141"/>
      <c r="NL81" s="141"/>
      <c r="NM81" s="141"/>
      <c r="NN81" s="141"/>
      <c r="NO81" s="141"/>
      <c r="NP81" s="141"/>
      <c r="NQ81" s="141"/>
      <c r="NR81" s="142"/>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3"/>
      <c r="NE82" s="144"/>
      <c r="NF82" s="144"/>
      <c r="NG82" s="144"/>
      <c r="NH82" s="144"/>
      <c r="NI82" s="144"/>
      <c r="NJ82" s="144"/>
      <c r="NK82" s="144"/>
      <c r="NL82" s="144"/>
      <c r="NM82" s="144"/>
      <c r="NN82" s="144"/>
      <c r="NO82" s="144"/>
      <c r="NP82" s="144"/>
      <c r="NQ82" s="144"/>
      <c r="NR82" s="14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XQeYzpcaa+twGjiXy922AXqQhIZTQKY3OooOv8M6285e1v1bD26fh1h8uUfG+0kDzBicQ4ZqHkxPYPZPvEUYgQ==" saltValue="TNJN//GtOXtYF/oV3vJz5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50" t="s">
        <v>68</v>
      </c>
      <c r="I3" s="151"/>
      <c r="J3" s="151"/>
      <c r="K3" s="151"/>
      <c r="L3" s="151"/>
      <c r="M3" s="151"/>
      <c r="N3" s="151"/>
      <c r="O3" s="151"/>
      <c r="P3" s="151"/>
      <c r="Q3" s="151"/>
      <c r="R3" s="151"/>
      <c r="S3" s="151"/>
      <c r="T3" s="151"/>
      <c r="U3" s="151"/>
      <c r="V3" s="151"/>
      <c r="W3" s="151"/>
      <c r="X3" s="151"/>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52"/>
      <c r="I4" s="153"/>
      <c r="J4" s="153"/>
      <c r="K4" s="153"/>
      <c r="L4" s="153"/>
      <c r="M4" s="153"/>
      <c r="N4" s="153"/>
      <c r="O4" s="153"/>
      <c r="P4" s="153"/>
      <c r="Q4" s="153"/>
      <c r="R4" s="153"/>
      <c r="S4" s="153"/>
      <c r="T4" s="153"/>
      <c r="U4" s="153"/>
      <c r="V4" s="153"/>
      <c r="W4" s="153"/>
      <c r="X4" s="153"/>
      <c r="Y4" s="147" t="s">
        <v>73</v>
      </c>
      <c r="Z4" s="148"/>
      <c r="AA4" s="148"/>
      <c r="AB4" s="148"/>
      <c r="AC4" s="148"/>
      <c r="AD4" s="148"/>
      <c r="AE4" s="148"/>
      <c r="AF4" s="148"/>
      <c r="AG4" s="148"/>
      <c r="AH4" s="148"/>
      <c r="AI4" s="149"/>
      <c r="AJ4" s="154" t="s">
        <v>74</v>
      </c>
      <c r="AK4" s="154"/>
      <c r="AL4" s="154"/>
      <c r="AM4" s="154"/>
      <c r="AN4" s="154"/>
      <c r="AO4" s="154"/>
      <c r="AP4" s="154"/>
      <c r="AQ4" s="154"/>
      <c r="AR4" s="154"/>
      <c r="AS4" s="154"/>
      <c r="AT4" s="154"/>
      <c r="AU4" s="155" t="s">
        <v>75</v>
      </c>
      <c r="AV4" s="154"/>
      <c r="AW4" s="154"/>
      <c r="AX4" s="154"/>
      <c r="AY4" s="154"/>
      <c r="AZ4" s="154"/>
      <c r="BA4" s="154"/>
      <c r="BB4" s="154"/>
      <c r="BC4" s="154"/>
      <c r="BD4" s="154"/>
      <c r="BE4" s="154"/>
      <c r="BF4" s="154" t="s">
        <v>76</v>
      </c>
      <c r="BG4" s="154"/>
      <c r="BH4" s="154"/>
      <c r="BI4" s="154"/>
      <c r="BJ4" s="154"/>
      <c r="BK4" s="154"/>
      <c r="BL4" s="154"/>
      <c r="BM4" s="154"/>
      <c r="BN4" s="154"/>
      <c r="BO4" s="154"/>
      <c r="BP4" s="154"/>
      <c r="BQ4" s="155" t="s">
        <v>77</v>
      </c>
      <c r="BR4" s="154"/>
      <c r="BS4" s="154"/>
      <c r="BT4" s="154"/>
      <c r="BU4" s="154"/>
      <c r="BV4" s="154"/>
      <c r="BW4" s="154"/>
      <c r="BX4" s="154"/>
      <c r="BY4" s="154"/>
      <c r="BZ4" s="154"/>
      <c r="CA4" s="154"/>
      <c r="CB4" s="154" t="s">
        <v>78</v>
      </c>
      <c r="CC4" s="154"/>
      <c r="CD4" s="154"/>
      <c r="CE4" s="154"/>
      <c r="CF4" s="154"/>
      <c r="CG4" s="154"/>
      <c r="CH4" s="154"/>
      <c r="CI4" s="154"/>
      <c r="CJ4" s="154"/>
      <c r="CK4" s="154"/>
      <c r="CL4" s="154"/>
      <c r="CM4" s="156" t="s">
        <v>79</v>
      </c>
      <c r="CN4" s="156" t="s">
        <v>80</v>
      </c>
      <c r="CO4" s="147" t="s">
        <v>81</v>
      </c>
      <c r="CP4" s="148"/>
      <c r="CQ4" s="148"/>
      <c r="CR4" s="148"/>
      <c r="CS4" s="148"/>
      <c r="CT4" s="148"/>
      <c r="CU4" s="148"/>
      <c r="CV4" s="148"/>
      <c r="CW4" s="148"/>
      <c r="CX4" s="148"/>
      <c r="CY4" s="149"/>
      <c r="CZ4" s="154" t="s">
        <v>82</v>
      </c>
      <c r="DA4" s="154"/>
      <c r="DB4" s="154"/>
      <c r="DC4" s="154"/>
      <c r="DD4" s="154"/>
      <c r="DE4" s="154"/>
      <c r="DF4" s="154"/>
      <c r="DG4" s="154"/>
      <c r="DH4" s="154"/>
      <c r="DI4" s="154"/>
      <c r="DJ4" s="154"/>
      <c r="DK4" s="147" t="s">
        <v>83</v>
      </c>
      <c r="DL4" s="148"/>
      <c r="DM4" s="148"/>
      <c r="DN4" s="148"/>
      <c r="DO4" s="148"/>
      <c r="DP4" s="148"/>
      <c r="DQ4" s="148"/>
      <c r="DR4" s="148"/>
      <c r="DS4" s="148"/>
      <c r="DT4" s="148"/>
      <c r="DU4" s="149"/>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101</v>
      </c>
      <c r="AM5" s="59" t="s">
        <v>111</v>
      </c>
      <c r="AN5" s="59" t="s">
        <v>112</v>
      </c>
      <c r="AO5" s="59" t="s">
        <v>104</v>
      </c>
      <c r="AP5" s="59" t="s">
        <v>105</v>
      </c>
      <c r="AQ5" s="59" t="s">
        <v>106</v>
      </c>
      <c r="AR5" s="59" t="s">
        <v>107</v>
      </c>
      <c r="AS5" s="59" t="s">
        <v>108</v>
      </c>
      <c r="AT5" s="59" t="s">
        <v>109</v>
      </c>
      <c r="AU5" s="59" t="s">
        <v>99</v>
      </c>
      <c r="AV5" s="59" t="s">
        <v>110</v>
      </c>
      <c r="AW5" s="59" t="s">
        <v>113</v>
      </c>
      <c r="AX5" s="59" t="s">
        <v>111</v>
      </c>
      <c r="AY5" s="59" t="s">
        <v>103</v>
      </c>
      <c r="AZ5" s="59" t="s">
        <v>104</v>
      </c>
      <c r="BA5" s="59" t="s">
        <v>105</v>
      </c>
      <c r="BB5" s="59" t="s">
        <v>106</v>
      </c>
      <c r="BC5" s="59" t="s">
        <v>107</v>
      </c>
      <c r="BD5" s="59" t="s">
        <v>108</v>
      </c>
      <c r="BE5" s="59" t="s">
        <v>109</v>
      </c>
      <c r="BF5" s="59" t="s">
        <v>114</v>
      </c>
      <c r="BG5" s="59" t="s">
        <v>115</v>
      </c>
      <c r="BH5" s="59" t="s">
        <v>101</v>
      </c>
      <c r="BI5" s="59" t="s">
        <v>116</v>
      </c>
      <c r="BJ5" s="59" t="s">
        <v>117</v>
      </c>
      <c r="BK5" s="59" t="s">
        <v>104</v>
      </c>
      <c r="BL5" s="59" t="s">
        <v>105</v>
      </c>
      <c r="BM5" s="59" t="s">
        <v>106</v>
      </c>
      <c r="BN5" s="59" t="s">
        <v>107</v>
      </c>
      <c r="BO5" s="59" t="s">
        <v>108</v>
      </c>
      <c r="BP5" s="59" t="s">
        <v>109</v>
      </c>
      <c r="BQ5" s="59" t="s">
        <v>99</v>
      </c>
      <c r="BR5" s="59" t="s">
        <v>110</v>
      </c>
      <c r="BS5" s="59" t="s">
        <v>118</v>
      </c>
      <c r="BT5" s="59" t="s">
        <v>119</v>
      </c>
      <c r="BU5" s="59" t="s">
        <v>103</v>
      </c>
      <c r="BV5" s="59" t="s">
        <v>104</v>
      </c>
      <c r="BW5" s="59" t="s">
        <v>105</v>
      </c>
      <c r="BX5" s="59" t="s">
        <v>106</v>
      </c>
      <c r="BY5" s="59" t="s">
        <v>107</v>
      </c>
      <c r="BZ5" s="59" t="s">
        <v>108</v>
      </c>
      <c r="CA5" s="59" t="s">
        <v>109</v>
      </c>
      <c r="CB5" s="59" t="s">
        <v>99</v>
      </c>
      <c r="CC5" s="59" t="s">
        <v>120</v>
      </c>
      <c r="CD5" s="59" t="s">
        <v>118</v>
      </c>
      <c r="CE5" s="59" t="s">
        <v>121</v>
      </c>
      <c r="CF5" s="59" t="s">
        <v>122</v>
      </c>
      <c r="CG5" s="59" t="s">
        <v>104</v>
      </c>
      <c r="CH5" s="59" t="s">
        <v>105</v>
      </c>
      <c r="CI5" s="59" t="s">
        <v>106</v>
      </c>
      <c r="CJ5" s="59" t="s">
        <v>107</v>
      </c>
      <c r="CK5" s="59" t="s">
        <v>108</v>
      </c>
      <c r="CL5" s="59" t="s">
        <v>109</v>
      </c>
      <c r="CM5" s="157"/>
      <c r="CN5" s="157"/>
      <c r="CO5" s="59" t="s">
        <v>123</v>
      </c>
      <c r="CP5" s="59" t="s">
        <v>110</v>
      </c>
      <c r="CQ5" s="59" t="s">
        <v>101</v>
      </c>
      <c r="CR5" s="59" t="s">
        <v>124</v>
      </c>
      <c r="CS5" s="59" t="s">
        <v>122</v>
      </c>
      <c r="CT5" s="59" t="s">
        <v>104</v>
      </c>
      <c r="CU5" s="59" t="s">
        <v>105</v>
      </c>
      <c r="CV5" s="59" t="s">
        <v>106</v>
      </c>
      <c r="CW5" s="59" t="s">
        <v>107</v>
      </c>
      <c r="CX5" s="59" t="s">
        <v>108</v>
      </c>
      <c r="CY5" s="59" t="s">
        <v>109</v>
      </c>
      <c r="CZ5" s="59" t="s">
        <v>99</v>
      </c>
      <c r="DA5" s="59" t="s">
        <v>110</v>
      </c>
      <c r="DB5" s="59" t="s">
        <v>125</v>
      </c>
      <c r="DC5" s="59" t="s">
        <v>126</v>
      </c>
      <c r="DD5" s="59" t="s">
        <v>103</v>
      </c>
      <c r="DE5" s="59" t="s">
        <v>104</v>
      </c>
      <c r="DF5" s="59" t="s">
        <v>105</v>
      </c>
      <c r="DG5" s="59" t="s">
        <v>106</v>
      </c>
      <c r="DH5" s="59" t="s">
        <v>107</v>
      </c>
      <c r="DI5" s="59" t="s">
        <v>108</v>
      </c>
      <c r="DJ5" s="59" t="s">
        <v>44</v>
      </c>
      <c r="DK5" s="59" t="s">
        <v>99</v>
      </c>
      <c r="DL5" s="59" t="s">
        <v>100</v>
      </c>
      <c r="DM5" s="59" t="s">
        <v>101</v>
      </c>
      <c r="DN5" s="59" t="s">
        <v>111</v>
      </c>
      <c r="DO5" s="59" t="s">
        <v>112</v>
      </c>
      <c r="DP5" s="59" t="s">
        <v>104</v>
      </c>
      <c r="DQ5" s="59" t="s">
        <v>105</v>
      </c>
      <c r="DR5" s="59" t="s">
        <v>106</v>
      </c>
      <c r="DS5" s="59" t="s">
        <v>107</v>
      </c>
      <c r="DT5" s="59" t="s">
        <v>108</v>
      </c>
      <c r="DU5" s="59" t="s">
        <v>109</v>
      </c>
    </row>
    <row r="6" spans="1:125" s="66" customFormat="1">
      <c r="A6" s="49" t="s">
        <v>127</v>
      </c>
      <c r="B6" s="60">
        <f>B8</f>
        <v>2017</v>
      </c>
      <c r="C6" s="60">
        <f t="shared" ref="C6:X6" si="1">C8</f>
        <v>271004</v>
      </c>
      <c r="D6" s="60">
        <f t="shared" si="1"/>
        <v>47</v>
      </c>
      <c r="E6" s="60">
        <f t="shared" si="1"/>
        <v>14</v>
      </c>
      <c r="F6" s="60">
        <f t="shared" si="1"/>
        <v>0</v>
      </c>
      <c r="G6" s="60">
        <f t="shared" si="1"/>
        <v>19</v>
      </c>
      <c r="H6" s="60" t="str">
        <f>SUBSTITUTE(H8,"　","")</f>
        <v>大阪府大阪市</v>
      </c>
      <c r="I6" s="60" t="str">
        <f t="shared" si="1"/>
        <v>扇町通地下駐車場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24</v>
      </c>
      <c r="S6" s="62" t="str">
        <f t="shared" si="1"/>
        <v>公共施設</v>
      </c>
      <c r="T6" s="62" t="str">
        <f t="shared" si="1"/>
        <v>有</v>
      </c>
      <c r="U6" s="63">
        <f t="shared" si="1"/>
        <v>10300</v>
      </c>
      <c r="V6" s="63">
        <f t="shared" si="1"/>
        <v>262</v>
      </c>
      <c r="W6" s="63">
        <f t="shared" si="1"/>
        <v>400</v>
      </c>
      <c r="X6" s="62" t="str">
        <f t="shared" si="1"/>
        <v>利用料金制</v>
      </c>
      <c r="Y6" s="64" t="e">
        <f>IF(Y8="-",NA(),Y8)</f>
        <v>#N/A</v>
      </c>
      <c r="Z6" s="64">
        <f t="shared" ref="Z6:AH6" si="2">IF(Z8="-",NA(),Z8)</f>
        <v>162</v>
      </c>
      <c r="AA6" s="64">
        <f t="shared" si="2"/>
        <v>191</v>
      </c>
      <c r="AB6" s="64">
        <f t="shared" si="2"/>
        <v>239</v>
      </c>
      <c r="AC6" s="64">
        <f t="shared" si="2"/>
        <v>130.69999999999999</v>
      </c>
      <c r="AD6" s="64">
        <f t="shared" si="2"/>
        <v>120.7</v>
      </c>
      <c r="AE6" s="64">
        <f t="shared" si="2"/>
        <v>135.30000000000001</v>
      </c>
      <c r="AF6" s="64">
        <f t="shared" si="2"/>
        <v>133.5</v>
      </c>
      <c r="AG6" s="64">
        <f t="shared" si="2"/>
        <v>136.30000000000001</v>
      </c>
      <c r="AH6" s="64">
        <f t="shared" si="2"/>
        <v>130.9</v>
      </c>
      <c r="AI6" s="61" t="str">
        <f>IF(AI8="-","",IF(AI8="-","【-】","【"&amp;SUBSTITUTE(TEXT(AI8,"#,##0.0"),"-","△")&amp;"】"))</f>
        <v>【319.1】</v>
      </c>
      <c r="AJ6" s="64" t="e">
        <f>IF(AJ8="-",NA(),AJ8)</f>
        <v>#N/A</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t="e">
        <f>IF(AU8="-",NA(),AU8)</f>
        <v>#N/A</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t="e">
        <f>IF(BF8="-",NA(),BF8)</f>
        <v>#N/A</v>
      </c>
      <c r="BG6" s="64">
        <f t="shared" ref="BG6:BO6" si="5">IF(BG8="-",NA(),BG8)</f>
        <v>38</v>
      </c>
      <c r="BH6" s="64">
        <f t="shared" si="5"/>
        <v>48</v>
      </c>
      <c r="BI6" s="64">
        <f t="shared" si="5"/>
        <v>58</v>
      </c>
      <c r="BJ6" s="64">
        <f t="shared" si="5"/>
        <v>23.5</v>
      </c>
      <c r="BK6" s="64">
        <f t="shared" si="5"/>
        <v>15.3</v>
      </c>
      <c r="BL6" s="64">
        <f t="shared" si="5"/>
        <v>11.2</v>
      </c>
      <c r="BM6" s="64">
        <f t="shared" si="5"/>
        <v>8</v>
      </c>
      <c r="BN6" s="64">
        <f t="shared" si="5"/>
        <v>13.7</v>
      </c>
      <c r="BO6" s="64">
        <f t="shared" si="5"/>
        <v>7.5</v>
      </c>
      <c r="BP6" s="61" t="str">
        <f>IF(BP8="-","",IF(BP8="-","【-】","【"&amp;SUBSTITUTE(TEXT(BP8,"#,##0.0"),"-","△")&amp;"】"))</f>
        <v>【26.4】</v>
      </c>
      <c r="BQ6" s="65" t="e">
        <f>IF(BQ8="-",NA(),BQ8)</f>
        <v>#N/A</v>
      </c>
      <c r="BR6" s="65">
        <f t="shared" ref="BR6:BZ6" si="6">IF(BR8="-",NA(),BR8)</f>
        <v>31824</v>
      </c>
      <c r="BS6" s="65">
        <f t="shared" si="6"/>
        <v>37782</v>
      </c>
      <c r="BT6" s="65">
        <f t="shared" si="6"/>
        <v>54446</v>
      </c>
      <c r="BU6" s="65">
        <f t="shared" si="6"/>
        <v>23927</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128</v>
      </c>
      <c r="CM6" s="63" t="str">
        <f t="shared" ref="CM6:CN6" si="7">CM8</f>
        <v>-</v>
      </c>
      <c r="CN6" s="63">
        <f t="shared" si="7"/>
        <v>94512</v>
      </c>
      <c r="CO6" s="64"/>
      <c r="CP6" s="64"/>
      <c r="CQ6" s="64"/>
      <c r="CR6" s="64"/>
      <c r="CS6" s="64"/>
      <c r="CT6" s="64"/>
      <c r="CU6" s="64"/>
      <c r="CV6" s="64"/>
      <c r="CW6" s="64"/>
      <c r="CX6" s="64"/>
      <c r="CY6" s="61" t="s">
        <v>129</v>
      </c>
      <c r="CZ6" s="64" t="e">
        <f>IF(CZ8="-",NA(),CZ8)</f>
        <v>#N/A</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t="e">
        <f>IF(DK8="-",NA(),DK8)</f>
        <v>#N/A</v>
      </c>
      <c r="DL6" s="64">
        <f t="shared" ref="DL6:DT6" si="9">IF(DL8="-",NA(),DL8)</f>
        <v>84.4</v>
      </c>
      <c r="DM6" s="64">
        <f t="shared" si="9"/>
        <v>80.5</v>
      </c>
      <c r="DN6" s="64">
        <f t="shared" si="9"/>
        <v>96.6</v>
      </c>
      <c r="DO6" s="64">
        <f t="shared" si="9"/>
        <v>97.7</v>
      </c>
      <c r="DP6" s="64">
        <f t="shared" si="9"/>
        <v>172.8</v>
      </c>
      <c r="DQ6" s="64">
        <f t="shared" si="9"/>
        <v>167.7</v>
      </c>
      <c r="DR6" s="64">
        <f t="shared" si="9"/>
        <v>169.3</v>
      </c>
      <c r="DS6" s="64">
        <f t="shared" si="9"/>
        <v>166.6</v>
      </c>
      <c r="DT6" s="64">
        <f t="shared" si="9"/>
        <v>227.1</v>
      </c>
      <c r="DU6" s="61" t="str">
        <f>IF(DU8="-","",IF(DU8="-","【-】","【"&amp;SUBSTITUTE(TEXT(DU8,"#,##0.0"),"-","△")&amp;"】"))</f>
        <v>【198.4】</v>
      </c>
    </row>
    <row r="7" spans="1:125" s="66" customFormat="1">
      <c r="A7" s="49" t="s">
        <v>130</v>
      </c>
      <c r="B7" s="60">
        <f t="shared" ref="B7:X7" si="10">B8</f>
        <v>2017</v>
      </c>
      <c r="C7" s="60">
        <f t="shared" si="10"/>
        <v>271004</v>
      </c>
      <c r="D7" s="60">
        <f t="shared" si="10"/>
        <v>47</v>
      </c>
      <c r="E7" s="60">
        <f t="shared" si="10"/>
        <v>14</v>
      </c>
      <c r="F7" s="60">
        <f t="shared" si="10"/>
        <v>0</v>
      </c>
      <c r="G7" s="60">
        <f t="shared" si="10"/>
        <v>19</v>
      </c>
      <c r="H7" s="60" t="str">
        <f t="shared" si="10"/>
        <v>大阪府　大阪市</v>
      </c>
      <c r="I7" s="60" t="str">
        <f t="shared" si="10"/>
        <v>扇町通地下駐車場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24</v>
      </c>
      <c r="S7" s="62" t="str">
        <f t="shared" si="10"/>
        <v>公共施設</v>
      </c>
      <c r="T7" s="62" t="str">
        <f t="shared" si="10"/>
        <v>有</v>
      </c>
      <c r="U7" s="63">
        <f t="shared" si="10"/>
        <v>10300</v>
      </c>
      <c r="V7" s="63">
        <f t="shared" si="10"/>
        <v>262</v>
      </c>
      <c r="W7" s="63">
        <f t="shared" si="10"/>
        <v>400</v>
      </c>
      <c r="X7" s="62" t="str">
        <f t="shared" si="10"/>
        <v>利用料金制</v>
      </c>
      <c r="Y7" s="64" t="str">
        <f>Y8</f>
        <v>-</v>
      </c>
      <c r="Z7" s="64">
        <f t="shared" ref="Z7:AH7" si="11">Z8</f>
        <v>162</v>
      </c>
      <c r="AA7" s="64">
        <f t="shared" si="11"/>
        <v>191</v>
      </c>
      <c r="AB7" s="64">
        <f t="shared" si="11"/>
        <v>239</v>
      </c>
      <c r="AC7" s="64">
        <f t="shared" si="11"/>
        <v>130.69999999999999</v>
      </c>
      <c r="AD7" s="64">
        <f t="shared" si="11"/>
        <v>120.7</v>
      </c>
      <c r="AE7" s="64">
        <f t="shared" si="11"/>
        <v>135.30000000000001</v>
      </c>
      <c r="AF7" s="64">
        <f t="shared" si="11"/>
        <v>133.5</v>
      </c>
      <c r="AG7" s="64">
        <f t="shared" si="11"/>
        <v>136.30000000000001</v>
      </c>
      <c r="AH7" s="64">
        <f t="shared" si="11"/>
        <v>130.9</v>
      </c>
      <c r="AI7" s="61"/>
      <c r="AJ7" s="64" t="str">
        <f>AJ8</f>
        <v>-</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t="str">
        <f>AU8</f>
        <v>-</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t="str">
        <f>BF8</f>
        <v>-</v>
      </c>
      <c r="BG7" s="64">
        <f t="shared" ref="BG7:BO7" si="14">BG8</f>
        <v>38</v>
      </c>
      <c r="BH7" s="64">
        <f t="shared" si="14"/>
        <v>48</v>
      </c>
      <c r="BI7" s="64">
        <f t="shared" si="14"/>
        <v>58</v>
      </c>
      <c r="BJ7" s="64">
        <f t="shared" si="14"/>
        <v>23.5</v>
      </c>
      <c r="BK7" s="64">
        <f t="shared" si="14"/>
        <v>15.3</v>
      </c>
      <c r="BL7" s="64">
        <f t="shared" si="14"/>
        <v>11.2</v>
      </c>
      <c r="BM7" s="64">
        <f t="shared" si="14"/>
        <v>8</v>
      </c>
      <c r="BN7" s="64">
        <f t="shared" si="14"/>
        <v>13.7</v>
      </c>
      <c r="BO7" s="64">
        <f t="shared" si="14"/>
        <v>7.5</v>
      </c>
      <c r="BP7" s="61"/>
      <c r="BQ7" s="65" t="str">
        <f>BQ8</f>
        <v>-</v>
      </c>
      <c r="BR7" s="65">
        <f t="shared" ref="BR7:BZ7" si="15">BR8</f>
        <v>31824</v>
      </c>
      <c r="BS7" s="65">
        <f t="shared" si="15"/>
        <v>37782</v>
      </c>
      <c r="BT7" s="65">
        <f t="shared" si="15"/>
        <v>54446</v>
      </c>
      <c r="BU7" s="65">
        <f t="shared" si="15"/>
        <v>23927</v>
      </c>
      <c r="BV7" s="65">
        <f t="shared" si="15"/>
        <v>19003</v>
      </c>
      <c r="BW7" s="65">
        <f t="shared" si="15"/>
        <v>19615</v>
      </c>
      <c r="BX7" s="65">
        <f t="shared" si="15"/>
        <v>21116</v>
      </c>
      <c r="BY7" s="65">
        <f t="shared" si="15"/>
        <v>20714</v>
      </c>
      <c r="BZ7" s="65">
        <f t="shared" si="15"/>
        <v>16622</v>
      </c>
      <c r="CA7" s="63"/>
      <c r="CB7" s="64" t="s">
        <v>131</v>
      </c>
      <c r="CC7" s="64" t="s">
        <v>131</v>
      </c>
      <c r="CD7" s="64" t="s">
        <v>131</v>
      </c>
      <c r="CE7" s="64" t="s">
        <v>131</v>
      </c>
      <c r="CF7" s="64" t="s">
        <v>131</v>
      </c>
      <c r="CG7" s="64" t="s">
        <v>131</v>
      </c>
      <c r="CH7" s="64" t="s">
        <v>131</v>
      </c>
      <c r="CI7" s="64" t="s">
        <v>131</v>
      </c>
      <c r="CJ7" s="64" t="s">
        <v>131</v>
      </c>
      <c r="CK7" s="64" t="s">
        <v>132</v>
      </c>
      <c r="CL7" s="61"/>
      <c r="CM7" s="63" t="str">
        <f>CM8</f>
        <v>-</v>
      </c>
      <c r="CN7" s="63">
        <f>CN8</f>
        <v>94512</v>
      </c>
      <c r="CO7" s="64" t="s">
        <v>131</v>
      </c>
      <c r="CP7" s="64" t="s">
        <v>131</v>
      </c>
      <c r="CQ7" s="64" t="s">
        <v>131</v>
      </c>
      <c r="CR7" s="64" t="s">
        <v>131</v>
      </c>
      <c r="CS7" s="64" t="s">
        <v>131</v>
      </c>
      <c r="CT7" s="64" t="s">
        <v>131</v>
      </c>
      <c r="CU7" s="64" t="s">
        <v>131</v>
      </c>
      <c r="CV7" s="64" t="s">
        <v>131</v>
      </c>
      <c r="CW7" s="64" t="s">
        <v>131</v>
      </c>
      <c r="CX7" s="64" t="s">
        <v>128</v>
      </c>
      <c r="CY7" s="61"/>
      <c r="CZ7" s="64" t="str">
        <f>CZ8</f>
        <v>-</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t="str">
        <f>DK8</f>
        <v>-</v>
      </c>
      <c r="DL7" s="64">
        <f t="shared" ref="DL7:DT7" si="17">DL8</f>
        <v>84.4</v>
      </c>
      <c r="DM7" s="64">
        <f t="shared" si="17"/>
        <v>80.5</v>
      </c>
      <c r="DN7" s="64">
        <f t="shared" si="17"/>
        <v>96.6</v>
      </c>
      <c r="DO7" s="64">
        <f t="shared" si="17"/>
        <v>97.7</v>
      </c>
      <c r="DP7" s="64">
        <f t="shared" si="17"/>
        <v>172.8</v>
      </c>
      <c r="DQ7" s="64">
        <f t="shared" si="17"/>
        <v>167.7</v>
      </c>
      <c r="DR7" s="64">
        <f t="shared" si="17"/>
        <v>169.3</v>
      </c>
      <c r="DS7" s="64">
        <f t="shared" si="17"/>
        <v>166.6</v>
      </c>
      <c r="DT7" s="64">
        <f t="shared" si="17"/>
        <v>227.1</v>
      </c>
      <c r="DU7" s="61"/>
    </row>
    <row r="8" spans="1:125" s="66" customFormat="1">
      <c r="A8" s="49"/>
      <c r="B8" s="67">
        <v>2017</v>
      </c>
      <c r="C8" s="67">
        <v>271004</v>
      </c>
      <c r="D8" s="67">
        <v>47</v>
      </c>
      <c r="E8" s="67">
        <v>14</v>
      </c>
      <c r="F8" s="67">
        <v>0</v>
      </c>
      <c r="G8" s="67">
        <v>19</v>
      </c>
      <c r="H8" s="67" t="s">
        <v>133</v>
      </c>
      <c r="I8" s="67" t="s">
        <v>134</v>
      </c>
      <c r="J8" s="67" t="s">
        <v>135</v>
      </c>
      <c r="K8" s="67" t="s">
        <v>136</v>
      </c>
      <c r="L8" s="67" t="s">
        <v>137</v>
      </c>
      <c r="M8" s="67" t="s">
        <v>138</v>
      </c>
      <c r="N8" s="67" t="s">
        <v>139</v>
      </c>
      <c r="O8" s="68" t="s">
        <v>140</v>
      </c>
      <c r="P8" s="69" t="s">
        <v>141</v>
      </c>
      <c r="Q8" s="69" t="s">
        <v>142</v>
      </c>
      <c r="R8" s="70">
        <v>24</v>
      </c>
      <c r="S8" s="69" t="s">
        <v>143</v>
      </c>
      <c r="T8" s="69" t="s">
        <v>144</v>
      </c>
      <c r="U8" s="70">
        <v>10300</v>
      </c>
      <c r="V8" s="70">
        <v>262</v>
      </c>
      <c r="W8" s="70">
        <v>400</v>
      </c>
      <c r="X8" s="69" t="s">
        <v>145</v>
      </c>
      <c r="Y8" s="71" t="s">
        <v>137</v>
      </c>
      <c r="Z8" s="71">
        <v>162</v>
      </c>
      <c r="AA8" s="71">
        <v>191</v>
      </c>
      <c r="AB8" s="71">
        <v>239</v>
      </c>
      <c r="AC8" s="71">
        <v>130.69999999999999</v>
      </c>
      <c r="AD8" s="71">
        <v>120.7</v>
      </c>
      <c r="AE8" s="71">
        <v>135.30000000000001</v>
      </c>
      <c r="AF8" s="71">
        <v>133.5</v>
      </c>
      <c r="AG8" s="71">
        <v>136.30000000000001</v>
      </c>
      <c r="AH8" s="71">
        <v>130.9</v>
      </c>
      <c r="AI8" s="68">
        <v>319.10000000000002</v>
      </c>
      <c r="AJ8" s="71" t="s">
        <v>137</v>
      </c>
      <c r="AK8" s="71">
        <v>0</v>
      </c>
      <c r="AL8" s="71">
        <v>0</v>
      </c>
      <c r="AM8" s="71">
        <v>0</v>
      </c>
      <c r="AN8" s="71">
        <v>0</v>
      </c>
      <c r="AO8" s="71">
        <v>10.4</v>
      </c>
      <c r="AP8" s="71">
        <v>7.6</v>
      </c>
      <c r="AQ8" s="71">
        <v>7.1</v>
      </c>
      <c r="AR8" s="71">
        <v>5.5</v>
      </c>
      <c r="AS8" s="71">
        <v>5.2</v>
      </c>
      <c r="AT8" s="68">
        <v>5.6</v>
      </c>
      <c r="AU8" s="72" t="s">
        <v>137</v>
      </c>
      <c r="AV8" s="72">
        <v>0</v>
      </c>
      <c r="AW8" s="72">
        <v>0</v>
      </c>
      <c r="AX8" s="72">
        <v>0</v>
      </c>
      <c r="AY8" s="72">
        <v>0</v>
      </c>
      <c r="AZ8" s="72">
        <v>143</v>
      </c>
      <c r="BA8" s="72">
        <v>79</v>
      </c>
      <c r="BB8" s="72">
        <v>56</v>
      </c>
      <c r="BC8" s="72">
        <v>42</v>
      </c>
      <c r="BD8" s="72">
        <v>44</v>
      </c>
      <c r="BE8" s="72">
        <v>37</v>
      </c>
      <c r="BF8" s="71" t="s">
        <v>137</v>
      </c>
      <c r="BG8" s="71">
        <v>38</v>
      </c>
      <c r="BH8" s="71">
        <v>48</v>
      </c>
      <c r="BI8" s="71">
        <v>58</v>
      </c>
      <c r="BJ8" s="71">
        <v>23.5</v>
      </c>
      <c r="BK8" s="71">
        <v>15.3</v>
      </c>
      <c r="BL8" s="71">
        <v>11.2</v>
      </c>
      <c r="BM8" s="71">
        <v>8</v>
      </c>
      <c r="BN8" s="71">
        <v>13.7</v>
      </c>
      <c r="BO8" s="71">
        <v>7.5</v>
      </c>
      <c r="BP8" s="68">
        <v>26.4</v>
      </c>
      <c r="BQ8" s="72" t="s">
        <v>137</v>
      </c>
      <c r="BR8" s="72">
        <v>31824</v>
      </c>
      <c r="BS8" s="72">
        <v>37782</v>
      </c>
      <c r="BT8" s="73">
        <v>54446</v>
      </c>
      <c r="BU8" s="73">
        <v>23927</v>
      </c>
      <c r="BV8" s="72">
        <v>19003</v>
      </c>
      <c r="BW8" s="72">
        <v>19615</v>
      </c>
      <c r="BX8" s="72">
        <v>21116</v>
      </c>
      <c r="BY8" s="72">
        <v>20714</v>
      </c>
      <c r="BZ8" s="72">
        <v>16622</v>
      </c>
      <c r="CA8" s="70">
        <v>15069</v>
      </c>
      <c r="CB8" s="71" t="s">
        <v>137</v>
      </c>
      <c r="CC8" s="71" t="s">
        <v>137</v>
      </c>
      <c r="CD8" s="71" t="s">
        <v>137</v>
      </c>
      <c r="CE8" s="71" t="s">
        <v>137</v>
      </c>
      <c r="CF8" s="71" t="s">
        <v>137</v>
      </c>
      <c r="CG8" s="71" t="s">
        <v>137</v>
      </c>
      <c r="CH8" s="71" t="s">
        <v>137</v>
      </c>
      <c r="CI8" s="71" t="s">
        <v>137</v>
      </c>
      <c r="CJ8" s="71" t="s">
        <v>137</v>
      </c>
      <c r="CK8" s="71" t="s">
        <v>137</v>
      </c>
      <c r="CL8" s="68" t="s">
        <v>137</v>
      </c>
      <c r="CM8" s="70" t="s">
        <v>137</v>
      </c>
      <c r="CN8" s="70">
        <v>94512</v>
      </c>
      <c r="CO8" s="71" t="s">
        <v>137</v>
      </c>
      <c r="CP8" s="71" t="s">
        <v>137</v>
      </c>
      <c r="CQ8" s="71" t="s">
        <v>137</v>
      </c>
      <c r="CR8" s="71" t="s">
        <v>137</v>
      </c>
      <c r="CS8" s="71" t="s">
        <v>137</v>
      </c>
      <c r="CT8" s="71" t="s">
        <v>137</v>
      </c>
      <c r="CU8" s="71" t="s">
        <v>137</v>
      </c>
      <c r="CV8" s="71" t="s">
        <v>137</v>
      </c>
      <c r="CW8" s="71" t="s">
        <v>137</v>
      </c>
      <c r="CX8" s="71" t="s">
        <v>137</v>
      </c>
      <c r="CY8" s="68" t="s">
        <v>137</v>
      </c>
      <c r="CZ8" s="71" t="s">
        <v>137</v>
      </c>
      <c r="DA8" s="71">
        <v>0</v>
      </c>
      <c r="DB8" s="71">
        <v>0</v>
      </c>
      <c r="DC8" s="71">
        <v>0</v>
      </c>
      <c r="DD8" s="71">
        <v>0</v>
      </c>
      <c r="DE8" s="71">
        <v>192.7</v>
      </c>
      <c r="DF8" s="71">
        <v>141.9</v>
      </c>
      <c r="DG8" s="71">
        <v>181.6</v>
      </c>
      <c r="DH8" s="71">
        <v>148.9</v>
      </c>
      <c r="DI8" s="71">
        <v>135.30000000000001</v>
      </c>
      <c r="DJ8" s="68">
        <v>120.3</v>
      </c>
      <c r="DK8" s="71" t="s">
        <v>137</v>
      </c>
      <c r="DL8" s="71">
        <v>84.4</v>
      </c>
      <c r="DM8" s="71">
        <v>80.5</v>
      </c>
      <c r="DN8" s="71">
        <v>96.6</v>
      </c>
      <c r="DO8" s="71">
        <v>97.7</v>
      </c>
      <c r="DP8" s="71">
        <v>172.8</v>
      </c>
      <c r="DQ8" s="71">
        <v>167.7</v>
      </c>
      <c r="DR8" s="71">
        <v>169.3</v>
      </c>
      <c r="DS8" s="71">
        <v>166.6</v>
      </c>
      <c r="DT8" s="71">
        <v>227.1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146</v>
      </c>
      <c r="C10" s="78" t="s">
        <v>147</v>
      </c>
      <c r="D10" s="78" t="s">
        <v>148</v>
      </c>
      <c r="E10" s="78" t="s">
        <v>149</v>
      </c>
      <c r="F10" s="78" t="s">
        <v>150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克也</cp:lastModifiedBy>
  <cp:lastPrinted>2019-01-23T05:51:31Z</cp:lastPrinted>
  <dcterms:created xsi:type="dcterms:W3CDTF">2018-12-07T10:32:45Z</dcterms:created>
  <dcterms:modified xsi:type="dcterms:W3CDTF">2019-01-23T05:58:28Z</dcterms:modified>
  <cp:category/>
</cp:coreProperties>
</file>