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ユーザ作業用フォルダ\事業調整担当\6市立駐車場担当\07.市立駐車場・有料道路\市立駐車場\■20　その他\◆４８　公営企業会計及び経営戦略\02_H30年度\20190115　1月23日〆経営比較分析表の分析について\経営比較分析表\経営比較分析表\"/>
    </mc:Choice>
  </mc:AlternateContent>
  <workbookProtection workbookAlgorithmName="SHA-512" workbookHashValue="qN9KHwV/nNancRVdrniCBsDO2u5lCzsKeXfAQOlrccWEzY4EeHkjXcAAgQN1bmwsLgnwtsGrseSFbTFQMnh7hA==" workbookSaltValue="jvO4XRzcqoIoKf86wC7IJ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Z30" i="4" l="1"/>
  <c r="BK76" i="4"/>
  <c r="LH51" i="4"/>
  <c r="LT76" i="4"/>
  <c r="GQ51" i="4"/>
  <c r="LH30" i="4"/>
  <c r="IE76" i="4"/>
  <c r="BZ51" i="4"/>
  <c r="GQ30" i="4"/>
  <c r="HA76" i="4"/>
  <c r="AN51" i="4"/>
  <c r="FE30" i="4"/>
  <c r="AG76" i="4"/>
  <c r="JV30" i="4"/>
  <c r="AN30" i="4"/>
  <c r="JV51" i="4"/>
  <c r="KP76" i="4"/>
  <c r="FE51" i="4"/>
  <c r="BG30" i="4"/>
  <c r="HP76" i="4"/>
  <c r="AV76" i="4"/>
  <c r="KO51" i="4"/>
  <c r="FX30" i="4"/>
  <c r="LE76" i="4"/>
  <c r="FX51" i="4"/>
  <c r="KO30" i="4"/>
  <c r="BG51" i="4"/>
  <c r="KA76" i="4"/>
  <c r="EL51" i="4"/>
  <c r="JC30" i="4"/>
  <c r="JC51" i="4"/>
  <c r="GL76" i="4"/>
  <c r="U51" i="4"/>
  <c r="EL30" i="4"/>
  <c r="U30" i="4"/>
  <c r="R76" i="4"/>
</calcChain>
</file>

<file path=xl/sharedStrings.xml><?xml version="1.0" encoding="utf-8"?>
<sst xmlns="http://schemas.openxmlformats.org/spreadsheetml/2006/main" count="295" uniqueCount="148">
  <si>
    <t>経営比較分析表（平成29年度決算）</t>
    <rPh sb="8" eb="10">
      <t>ヘイセイ</t>
    </rPh>
    <rPh sb="12" eb="14">
      <t>ネンド</t>
    </rPh>
    <rPh sb="14" eb="16">
      <t>ケッサン</t>
    </rPh>
    <phoneticPr fontId="6"/>
  </si>
  <si>
    <t>業務名</t>
    <rPh sb="2" eb="3">
      <t>メイ</t>
    </rPh>
    <phoneticPr fontId="6"/>
  </si>
  <si>
    <t>業種名</t>
    <phoneticPr fontId="6"/>
  </si>
  <si>
    <t>事業名</t>
    <rPh sb="0" eb="2">
      <t>ジギョウ</t>
    </rPh>
    <rPh sb="2" eb="3">
      <t>メイ</t>
    </rPh>
    <phoneticPr fontId="6"/>
  </si>
  <si>
    <t>類似施設区分</t>
    <rPh sb="0" eb="2">
      <t>ルイジ</t>
    </rPh>
    <rPh sb="2" eb="4">
      <t>シセツ</t>
    </rPh>
    <rPh sb="4" eb="6">
      <t>クブン</t>
    </rPh>
    <phoneticPr fontId="6"/>
  </si>
  <si>
    <t>管理者の情報</t>
    <rPh sb="0" eb="3">
      <t>カンリシャ</t>
    </rPh>
    <rPh sb="4" eb="6">
      <t>ジョウホウ</t>
    </rPh>
    <phoneticPr fontId="6"/>
  </si>
  <si>
    <t>立地</t>
    <rPh sb="0" eb="2">
      <t>リッチ</t>
    </rPh>
    <phoneticPr fontId="6"/>
  </si>
  <si>
    <t>周辺駐車場の需給実態調査</t>
    <rPh sb="0" eb="2">
      <t>シュウヘン</t>
    </rPh>
    <rPh sb="2" eb="5">
      <t>チュウシャジョウ</t>
    </rPh>
    <rPh sb="6" eb="8">
      <t>ジュキュウ</t>
    </rPh>
    <rPh sb="8" eb="10">
      <t>ジッタイ</t>
    </rPh>
    <rPh sb="10" eb="12">
      <t>チョウサ</t>
    </rPh>
    <phoneticPr fontId="6"/>
  </si>
  <si>
    <t>駐車場使用面積(㎡)</t>
    <phoneticPr fontId="6"/>
  </si>
  <si>
    <t>グラフ凡例</t>
    <rPh sb="3" eb="5">
      <t>ハンレイ</t>
    </rPh>
    <phoneticPr fontId="6"/>
  </si>
  <si>
    <t>■</t>
    <phoneticPr fontId="6"/>
  </si>
  <si>
    <t>当該施設値（当該値）</t>
    <rPh sb="2" eb="4">
      <t>シセツ</t>
    </rPh>
    <phoneticPr fontId="6"/>
  </si>
  <si>
    <t>自己資本構成比率(％)</t>
    <rPh sb="0" eb="2">
      <t>ジコ</t>
    </rPh>
    <rPh sb="2" eb="4">
      <t>シホン</t>
    </rPh>
    <rPh sb="4" eb="6">
      <t>コウセイ</t>
    </rPh>
    <rPh sb="6" eb="8">
      <t>ヒリツ</t>
    </rPh>
    <phoneticPr fontId="6"/>
  </si>
  <si>
    <t>種類</t>
    <rPh sb="0" eb="2">
      <t>シュルイ</t>
    </rPh>
    <phoneticPr fontId="6"/>
  </si>
  <si>
    <t>構造</t>
    <rPh sb="0" eb="2">
      <t>コウゾウ</t>
    </rPh>
    <phoneticPr fontId="6"/>
  </si>
  <si>
    <t>建設後の経過年数(年)</t>
    <rPh sb="0" eb="2">
      <t>ケンセツ</t>
    </rPh>
    <rPh sb="2" eb="3">
      <t>ゴ</t>
    </rPh>
    <rPh sb="4" eb="6">
      <t>ケイカ</t>
    </rPh>
    <rPh sb="6" eb="8">
      <t>ネンスウ</t>
    </rPh>
    <rPh sb="9" eb="10">
      <t>ネン</t>
    </rPh>
    <phoneticPr fontId="6"/>
  </si>
  <si>
    <t>収容台数(台)</t>
    <phoneticPr fontId="6"/>
  </si>
  <si>
    <t>一時間当たりの基本料金(円)</t>
    <phoneticPr fontId="6"/>
  </si>
  <si>
    <t>指定管理者制度の導入</t>
    <rPh sb="0" eb="2">
      <t>シテイ</t>
    </rPh>
    <rPh sb="2" eb="5">
      <t>カンリシャ</t>
    </rPh>
    <rPh sb="5" eb="7">
      <t>セイド</t>
    </rPh>
    <rPh sb="8" eb="10">
      <t>ドウニュウ</t>
    </rPh>
    <phoneticPr fontId="6"/>
  </si>
  <si>
    <t>－</t>
    <phoneticPr fontId="6"/>
  </si>
  <si>
    <t>類似施設平均値（平均値）</t>
  </si>
  <si>
    <t>【】</t>
    <phoneticPr fontId="6"/>
  </si>
  <si>
    <t>平成29年度全国平均</t>
    <phoneticPr fontId="6"/>
  </si>
  <si>
    <t>分析欄</t>
    <rPh sb="0" eb="2">
      <t>ブンセキ</t>
    </rPh>
    <rPh sb="2" eb="3">
      <t>ラン</t>
    </rPh>
    <phoneticPr fontId="6"/>
  </si>
  <si>
    <t>1.収益等の状況</t>
    <phoneticPr fontId="6"/>
  </si>
  <si>
    <t>3.利用の状況</t>
    <phoneticPr fontId="6"/>
  </si>
  <si>
    <t>1. 収益等の状況について</t>
    <rPh sb="3" eb="5">
      <t>シュウエキ</t>
    </rPh>
    <rPh sb="5" eb="6">
      <t>トウ</t>
    </rPh>
    <rPh sb="7" eb="9">
      <t>ジョウキョウ</t>
    </rPh>
    <phoneticPr fontId="6"/>
  </si>
  <si>
    <t>当該値</t>
    <rPh sb="0" eb="2">
      <t>トウガイ</t>
    </rPh>
    <rPh sb="2" eb="3">
      <t>チ</t>
    </rPh>
    <phoneticPr fontId="6"/>
  </si>
  <si>
    <t>2. 資産等の状況について</t>
    <phoneticPr fontId="6"/>
  </si>
  <si>
    <t>平均値</t>
    <rPh sb="0" eb="2">
      <t>ヘイキン</t>
    </rPh>
    <rPh sb="2" eb="3">
      <t>チ</t>
    </rPh>
    <phoneticPr fontId="6"/>
  </si>
  <si>
    <t>「経常損益」</t>
    <phoneticPr fontId="6"/>
  </si>
  <si>
    <t>「他会計補助金割合」</t>
    <phoneticPr fontId="6"/>
  </si>
  <si>
    <t>「施設の効率性」</t>
    <phoneticPr fontId="6"/>
  </si>
  <si>
    <t>3. 利用の状況について</t>
    <phoneticPr fontId="6"/>
  </si>
  <si>
    <t>「他会計補助金額」</t>
    <phoneticPr fontId="6"/>
  </si>
  <si>
    <t>「売上高に対する営業総利益」</t>
    <phoneticPr fontId="6"/>
  </si>
  <si>
    <t>「減価償却前営業利益」</t>
    <phoneticPr fontId="6"/>
  </si>
  <si>
    <t>2.資産等の状況</t>
    <phoneticPr fontId="6"/>
  </si>
  <si>
    <t>⑦敷地の地価(千円)</t>
    <phoneticPr fontId="6"/>
  </si>
  <si>
    <t>全体総括</t>
    <rPh sb="0" eb="2">
      <t>ゼンタイ</t>
    </rPh>
    <rPh sb="2" eb="4">
      <t>ソウカツ</t>
    </rPh>
    <phoneticPr fontId="6"/>
  </si>
  <si>
    <t>⑧設備投資見込額(千円)</t>
    <phoneticPr fontId="6"/>
  </si>
  <si>
    <t>「施設全体の減価償却の状況」</t>
    <phoneticPr fontId="6"/>
  </si>
  <si>
    <t>「累積欠損」</t>
    <phoneticPr fontId="6"/>
  </si>
  <si>
    <t>「債務残高」</t>
    <phoneticPr fontId="6"/>
  </si>
  <si>
    <t>全国平均</t>
    <rPh sb="0" eb="2">
      <t>ゼンコク</t>
    </rPh>
    <rPh sb="2" eb="4">
      <t>ヘイキン</t>
    </rPh>
    <phoneticPr fontId="6"/>
  </si>
  <si>
    <t>①</t>
    <phoneticPr fontId="6"/>
  </si>
  <si>
    <t>②</t>
    <phoneticPr fontId="6"/>
  </si>
  <si>
    <t>③</t>
  </si>
  <si>
    <t>⑪</t>
    <phoneticPr fontId="6"/>
  </si>
  <si>
    <t>④</t>
  </si>
  <si>
    <t>⑤</t>
  </si>
  <si>
    <t>⑥</t>
  </si>
  <si>
    <t>⑦</t>
  </si>
  <si>
    <t>⑧</t>
  </si>
  <si>
    <t>⑨</t>
  </si>
  <si>
    <t>⑩</t>
  </si>
  <si>
    <t>⑪</t>
  </si>
  <si>
    <t>-</t>
    <phoneticPr fontId="6"/>
  </si>
  <si>
    <t>駐車場事業(法非適)</t>
    <rPh sb="0" eb="3">
      <t>チュウシャジョウ</t>
    </rPh>
    <rPh sb="3" eb="5">
      <t>ジギョウ</t>
    </rPh>
    <rPh sb="6" eb="7">
      <t>ホウ</t>
    </rPh>
    <rPh sb="7" eb="8">
      <t>ヒ</t>
    </rPh>
    <rPh sb="8" eb="9">
      <t>テキ</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</si>
  <si>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</si>
  <si>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</si>
  <si>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</si>
  <si>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</si>
  <si>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</si>
  <si>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</si>
  <si>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</si>
  <si>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</si>
  <si>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</si>
  <si>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収益等の状況</t>
    <rPh sb="3" eb="5">
      <t>シュウエキ</t>
    </rPh>
    <rPh sb="5" eb="6">
      <t>トウ</t>
    </rPh>
    <rPh sb="7" eb="9">
      <t>ジョウキョウ</t>
    </rPh>
    <phoneticPr fontId="6"/>
  </si>
  <si>
    <t>2. 資産等の状況</t>
    <phoneticPr fontId="6"/>
  </si>
  <si>
    <t>3.利用の状況</t>
    <phoneticPr fontId="6"/>
  </si>
  <si>
    <t>中項目</t>
    <rPh sb="0" eb="1">
      <t>チュウ</t>
    </rPh>
    <rPh sb="1" eb="3">
      <t>コウモク</t>
    </rPh>
    <phoneticPr fontId="6"/>
  </si>
  <si>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6"/>
  </si>
  <si>
    <t>②他会計補助金比率(％)</t>
    <phoneticPr fontId="6"/>
  </si>
  <si>
    <t>③駐車台数一台当たりの他会計補助金額(円)</t>
    <phoneticPr fontId="6"/>
  </si>
  <si>
    <t>④売上高ＧＯＰ比率(％)</t>
    <phoneticPr fontId="6"/>
  </si>
  <si>
    <t>⑤ＥＢＩＴＤＡ(千円)</t>
    <phoneticPr fontId="6"/>
  </si>
  <si>
    <t>⑥有形固定資産減価償却率(％)</t>
    <phoneticPr fontId="6"/>
  </si>
  <si>
    <t>⑦敷地の
地価(千円)</t>
    <phoneticPr fontId="6"/>
  </si>
  <si>
    <t>⑧設備投資
見込額(千円)</t>
    <phoneticPr fontId="6"/>
  </si>
  <si>
    <t>⑨累積欠損金比率(％)</t>
    <phoneticPr fontId="6"/>
  </si>
  <si>
    <t>⑩企業債残高対料金収入比率(％)</t>
    <phoneticPr fontId="6"/>
  </si>
  <si>
    <t>⑪稼働率(％)</t>
    <phoneticPr fontId="6"/>
  </si>
  <si>
    <t>小項目</t>
    <rPh sb="0" eb="3">
      <t>ショウコウモク</t>
    </rPh>
    <phoneticPr fontId="6"/>
  </si>
  <si>
    <t>団体名</t>
    <rPh sb="0" eb="3">
      <t>ダンタイメイ</t>
    </rPh>
    <phoneticPr fontId="6"/>
  </si>
  <si>
    <t>施設名称</t>
    <rPh sb="0" eb="2">
      <t>シセツ</t>
    </rPh>
    <rPh sb="2" eb="4">
      <t>メイショウ</t>
    </rPh>
    <phoneticPr fontId="6"/>
  </si>
  <si>
    <t>業務名称</t>
    <rPh sb="0" eb="4">
      <t>ギョウムメイショウ</t>
    </rPh>
    <phoneticPr fontId="6"/>
  </si>
  <si>
    <t>業種名称</t>
    <rPh sb="0" eb="2">
      <t>ギョウシュ</t>
    </rPh>
    <rPh sb="2" eb="4">
      <t>メイショウ</t>
    </rPh>
    <phoneticPr fontId="6"/>
  </si>
  <si>
    <t>事業名称</t>
    <rPh sb="0" eb="2">
      <t>ジギョウ</t>
    </rPh>
    <rPh sb="2" eb="4">
      <t>メイショウ</t>
    </rPh>
    <phoneticPr fontId="6"/>
  </si>
  <si>
    <t>自己資本構成比率(％)</t>
  </si>
  <si>
    <t>構造</t>
  </si>
  <si>
    <t>建設後の経過年数</t>
    <rPh sb="0" eb="2">
      <t>ケンセツ</t>
    </rPh>
    <rPh sb="2" eb="3">
      <t>ゴ</t>
    </rPh>
    <rPh sb="4" eb="6">
      <t>ケイカ</t>
    </rPh>
    <rPh sb="6" eb="8">
      <t>ネンスウ</t>
    </rPh>
    <phoneticPr fontId="6"/>
  </si>
  <si>
    <t>立地</t>
    <rPh sb="0" eb="2">
      <t>リッチ</t>
    </rPh>
    <phoneticPr fontId="15"/>
  </si>
  <si>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</si>
  <si>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</si>
  <si>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</si>
  <si>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phoneticPr fontId="6"/>
  </si>
  <si>
    <t>指定管理者制度の導入</t>
    <phoneticPr fontId="6"/>
  </si>
  <si>
    <t>当該値(N-4)</t>
    <phoneticPr fontId="6"/>
  </si>
  <si>
    <t>当該値(N-3)</t>
    <phoneticPr fontId="6"/>
  </si>
  <si>
    <t>当該値(N-2)</t>
    <phoneticPr fontId="6"/>
  </si>
  <si>
    <t>当該値(N-1)</t>
    <phoneticPr fontId="6"/>
  </si>
  <si>
    <t>当該値(N)</t>
    <phoneticPr fontId="6"/>
  </si>
  <si>
    <t>類似施設平均(N-4)</t>
  </si>
  <si>
    <t>類似施設平均(N-3)</t>
  </si>
  <si>
    <t>類似施設平均(N-2)</t>
  </si>
  <si>
    <t>類似施設平均(N-1)</t>
  </si>
  <si>
    <t>類似施設平均(N)</t>
  </si>
  <si>
    <t>全国平均</t>
  </si>
  <si>
    <t>当該値(N-4)</t>
    <phoneticPr fontId="6"/>
  </si>
  <si>
    <t>当該値(N-2)</t>
    <phoneticPr fontId="6"/>
  </si>
  <si>
    <t>当該値(N-1)</t>
    <phoneticPr fontId="6"/>
  </si>
  <si>
    <t>当該値(N)</t>
    <phoneticPr fontId="6"/>
  </si>
  <si>
    <t>当該値(N-3)</t>
    <phoneticPr fontId="6"/>
  </si>
  <si>
    <t>当該値(N-2)</t>
    <phoneticPr fontId="6"/>
  </si>
  <si>
    <t>当該値(N-1)</t>
    <phoneticPr fontId="6"/>
  </si>
  <si>
    <t>当該値(N-4)</t>
    <phoneticPr fontId="6"/>
  </si>
  <si>
    <t>当該値(N-3)</t>
    <phoneticPr fontId="6"/>
  </si>
  <si>
    <t>当該値(N-3)</t>
    <phoneticPr fontId="6"/>
  </si>
  <si>
    <t>当該値(N)</t>
    <phoneticPr fontId="6"/>
  </si>
  <si>
    <t>当該値(N-2)</t>
    <phoneticPr fontId="6"/>
  </si>
  <si>
    <t>グラフ参照用</t>
    <rPh sb="3" eb="6">
      <t>サンショウヨウ</t>
    </rPh>
    <phoneticPr fontId="6"/>
  </si>
  <si>
    <t xml:space="preserve"> </t>
    <phoneticPr fontId="6"/>
  </si>
  <si>
    <t>表参照用</t>
    <rPh sb="0" eb="1">
      <t>ヒョウ</t>
    </rPh>
    <rPh sb="1" eb="4">
      <t>サンショウヨウ</t>
    </rPh>
    <phoneticPr fontId="6"/>
  </si>
  <si>
    <t xml:space="preserve"> </t>
  </si>
  <si>
    <t xml:space="preserve"> </t>
    <phoneticPr fontId="6"/>
  </si>
  <si>
    <t>大阪府　大阪市</t>
  </si>
  <si>
    <t>谷町筋地下駐車場</t>
  </si>
  <si>
    <t>法非適用</t>
  </si>
  <si>
    <t>駐車場整備事業</t>
  </si>
  <si>
    <t>-</t>
  </si>
  <si>
    <t>Ａ２Ｂ２</t>
  </si>
  <si>
    <t>非設置</t>
  </si>
  <si>
    <t>該当数値なし</t>
  </si>
  <si>
    <t>届出駐車場</t>
  </si>
  <si>
    <t>地下式</t>
  </si>
  <si>
    <t>公共施設</t>
  </si>
  <si>
    <t>有</t>
  </si>
  <si>
    <t>利用料金制</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</si>
  <si>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</si>
  <si>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</si>
  <si>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</si>
  <si>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</si>
  <si>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</si>
  <si>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・⑪収容台数に対する一日当たり平均駐車台数の割合をいいます。
　類似施設と比べて数値が低くなっておりますが、大阪市内のビジネス街及び観光施設の近接に位置しており、長時間利用の車両が多いことが要因です。</t>
    <rPh sb="64" eb="65">
      <t>オヨ</t>
    </rPh>
    <rPh sb="66" eb="68">
      <t>カンコウ</t>
    </rPh>
    <rPh sb="68" eb="70">
      <t>シセツ</t>
    </rPh>
    <rPh sb="71" eb="73">
      <t>キンセツ</t>
    </rPh>
    <phoneticPr fontId="16"/>
  </si>
  <si>
    <t>・⑦谷町筋地下駐車場は道路付属物（道路法第2条第2項）であり、敷地の地価を計上しておりません。
・⑧設備投資見込額は、今後10年間で見込む建設改良費・修繕費等の金額です。谷町筋地下駐車場については、今後駐車場収入で更新費用を賄ったうえで収支黒が発生していく見込みです（設備投資見込額はH30.7.23現在のものです）。
・⑩企業債の残高はありません。</t>
    <rPh sb="2" eb="3">
      <t>タニ</t>
    </rPh>
    <rPh sb="3" eb="4">
      <t>マチ</t>
    </rPh>
    <rPh sb="4" eb="5">
      <t>スジ</t>
    </rPh>
    <rPh sb="85" eb="86">
      <t>タニ</t>
    </rPh>
    <rPh sb="86" eb="87">
      <t>マチ</t>
    </rPh>
    <rPh sb="87" eb="88">
      <t>スジ</t>
    </rPh>
    <phoneticPr fontId="16"/>
  </si>
  <si>
    <t xml:space="preserve">・①収益的収支比率は、黒字であれば100％以上となる指標です。類似団体と同等並の水準で推移しておりましたが、経年比較で数値が低下しているのは周辺の駐車場需要が低下しているからです。
・②③他会計補助金は発生しておりません。
・④売上高GOP比率は、施設の営業に関する収益性を表す指標です。類似施設と比べて高い数値を維持しております。経年比較で数値が低下しているのは、①と同様です。
・⑤EBITDAとは、営業収益と同様、その経年の推移を見て企業の収益が継続して成長しているかどうかを判断するための指標です。類似施設と比べて高い数値を維持しております。経年比較で数値が低下しているのは、①と同様です。
</t>
    <rPh sb="36" eb="38">
      <t>ドウトウ</t>
    </rPh>
    <rPh sb="38" eb="39">
      <t>ナ</t>
    </rPh>
    <rPh sb="54" eb="56">
      <t>ケイネン</t>
    </rPh>
    <rPh sb="56" eb="58">
      <t>ヒカク</t>
    </rPh>
    <rPh sb="59" eb="61">
      <t>スウチ</t>
    </rPh>
    <rPh sb="62" eb="64">
      <t>テイカ</t>
    </rPh>
    <rPh sb="70" eb="72">
      <t>シュウヘン</t>
    </rPh>
    <rPh sb="73" eb="76">
      <t>チュウシャジョウ</t>
    </rPh>
    <rPh sb="76" eb="78">
      <t>ジュヨウ</t>
    </rPh>
    <rPh sb="79" eb="81">
      <t>テイカ</t>
    </rPh>
    <rPh sb="166" eb="168">
      <t>ケイネン</t>
    </rPh>
    <rPh sb="168" eb="170">
      <t>ヒカク</t>
    </rPh>
    <rPh sb="171" eb="173">
      <t>スウチ</t>
    </rPh>
    <rPh sb="174" eb="176">
      <t>テイカ</t>
    </rPh>
    <rPh sb="185" eb="187">
      <t>ドウヨウ</t>
    </rPh>
    <rPh sb="294" eb="296">
      <t>ドウヨウ</t>
    </rPh>
    <phoneticPr fontId="16"/>
  </si>
  <si>
    <t>・各種利用促進策を実施し、収益増に向けた効率的な駐車場運営を行っています。
・今後機械設備の更新工事費等管理コストの増加が考えられます。適切な料金設定を行うことで、収益をさらに増加させるとともに、更新工事の時期、内容を精査し、維持管理コストを適切な水準に抑え、収支向上を図ってまいります。
・谷町筋地下駐車場は、大阪市駐車基本計画を基に市内の路上駐車違反防止のため本市が管理運営を行っており、今後も同目的達成のため、本市が管理を継続していく方針です。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46" eb="147">
      <t>タニ</t>
    </rPh>
    <rPh sb="147" eb="148">
      <t>マチ</t>
    </rPh>
    <rPh sb="148" eb="149">
      <t>スジ</t>
    </rPh>
    <rPh sb="149" eb="151">
      <t>チカ</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</si>
</sst>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2">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Border="1">
      <alignment vertical="center"/>
    </xf>
    <xf numFmtId="0" fontId="8" fillId="0" borderId="0"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7" fillId="0" borderId="0" xfId="0" applyNumberFormat="1" applyFo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7" fillId="0" borderId="9" xfId="0" applyFont="1" applyBorder="1">
      <alignment vertical="center"/>
    </xf>
    <xf numFmtId="0" fontId="7" fillId="0" borderId="10" xfId="0" applyFont="1" applyBorder="1">
      <alignment vertical="center"/>
    </xf>
    <xf numFmtId="0" fontId="5" fillId="0" borderId="0" xfId="0" applyFont="1" applyBorder="1" applyAlignment="1">
      <alignment vertical="center"/>
    </xf>
    <xf numFmtId="0" fontId="5" fillId="0" borderId="10" xfId="0" applyFont="1" applyBorder="1" applyAlignment="1">
      <alignment vertical="center"/>
    </xf>
    <xf numFmtId="178" fontId="13" fillId="0" borderId="0"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0" xfId="0" applyFont="1" applyBorder="1" applyAlignment="1">
      <alignment vertical="center" shrinkToFit="1"/>
    </xf>
    <xf numFmtId="177"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176" fontId="13" fillId="0" borderId="10" xfId="0" applyNumberFormat="1" applyFont="1" applyBorder="1" applyAlignment="1">
      <alignment vertical="center" shrinkToFit="1"/>
    </xf>
    <xf numFmtId="0" fontId="5" fillId="0" borderId="9" xfId="0" applyFont="1" applyBorder="1" applyAlignment="1">
      <alignment vertical="center"/>
    </xf>
    <xf numFmtId="0" fontId="5" fillId="0" borderId="11" xfId="0" applyFont="1" applyBorder="1" applyAlignment="1">
      <alignment vertical="center"/>
    </xf>
    <xf numFmtId="0" fontId="0" fillId="0" borderId="0" xfId="0" applyBorder="1">
      <alignment vertical="center"/>
    </xf>
    <xf numFmtId="0" fontId="10"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4" fillId="0" borderId="0" xfId="0" applyFont="1" applyBorder="1" applyAlignment="1">
      <alignment horizontal="center" vertical="center"/>
    </xf>
    <xf numFmtId="0" fontId="7" fillId="0" borderId="11" xfId="0" applyFont="1" applyBorder="1">
      <alignment vertical="center"/>
    </xf>
    <xf numFmtId="0" fontId="7" fillId="0" borderId="1" xfId="0" applyFont="1" applyBorder="1">
      <alignment vertical="center"/>
    </xf>
    <xf numFmtId="0" fontId="7" fillId="0" borderId="12" xfId="0" applyFont="1" applyBorder="1">
      <alignment vertical="center"/>
    </xf>
    <xf numFmtId="0" fontId="7" fillId="0" borderId="0" xfId="0" applyFont="1" applyBorder="1" applyAlignment="1">
      <alignment vertical="center"/>
    </xf>
    <xf numFmtId="38" fontId="10" fillId="0" borderId="0" xfId="1" applyNumberFormat="1" applyFont="1" applyBorder="1" applyAlignment="1">
      <alignment vertical="center"/>
    </xf>
    <xf numFmtId="0" fontId="7" fillId="0" borderId="17" xfId="0" applyFont="1" applyBorder="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7" fillId="0" borderId="5" xfId="0" applyNumberFormat="1" applyFont="1" applyBorder="1" applyAlignment="1" applyProtection="1">
      <alignment horizontal="center" vertical="center" shrinkToFit="1"/>
      <protection hidden="1"/>
    </xf>
    <xf numFmtId="176" fontId="7"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0" fontId="12" fillId="0" borderId="9" xfId="0" applyFont="1" applyBorder="1" applyAlignment="1">
      <alignment horizontal="center" vertical="center"/>
    </xf>
    <xf numFmtId="0" fontId="12" fillId="0" borderId="0" xfId="0" applyFont="1" applyBorder="1" applyAlignment="1">
      <alignment horizontal="center" vertical="center"/>
    </xf>
    <xf numFmtId="177" fontId="7" fillId="0" borderId="2" xfId="0" applyNumberFormat="1" applyFont="1" applyBorder="1" applyAlignment="1" applyProtection="1">
      <alignment horizontal="center" vertical="center" shrinkToFit="1"/>
      <protection hidden="1"/>
    </xf>
    <xf numFmtId="177" fontId="7" fillId="0" borderId="3" xfId="0" applyNumberFormat="1" applyFont="1" applyBorder="1" applyAlignment="1" applyProtection="1">
      <alignment horizontal="center" vertical="center" shrinkToFit="1"/>
      <protection hidden="1"/>
    </xf>
    <xf numFmtId="177" fontId="7" fillId="0" borderId="4" xfId="0" applyNumberFormat="1" applyFont="1" applyBorder="1" applyAlignment="1" applyProtection="1">
      <alignment horizontal="center" vertical="center" shrinkToFit="1"/>
      <protection hidden="1"/>
    </xf>
    <xf numFmtId="0" fontId="7" fillId="0" borderId="2"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shrinkToFit="1"/>
      <protection locked="0"/>
    </xf>
    <xf numFmtId="0" fontId="7" fillId="0" borderId="4" xfId="0" applyNumberFormat="1" applyFont="1" applyBorder="1" applyAlignment="1" applyProtection="1">
      <alignment horizontal="center" vertical="center" shrinkToFit="1"/>
      <protection locked="0"/>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178" fontId="13" fillId="0" borderId="13" xfId="0" applyNumberFormat="1" applyFont="1" applyBorder="1" applyAlignment="1" applyProtection="1">
      <alignment horizontal="center" vertical="center" shrinkToFit="1"/>
      <protection hidden="1"/>
    </xf>
    <xf numFmtId="0" fontId="7" fillId="0" borderId="9"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179" fontId="13" fillId="0" borderId="13" xfId="0" applyNumberFormat="1" applyFont="1" applyBorder="1" applyAlignment="1" applyProtection="1">
      <alignment horizontal="center" vertical="center" shrinkToFit="1"/>
      <protection hidden="1"/>
    </xf>
    <xf numFmtId="179" fontId="13" fillId="0" borderId="14" xfId="0" applyNumberFormat="1" applyFont="1" applyBorder="1" applyAlignment="1" applyProtection="1">
      <alignment horizontal="center" vertical="center" shrinkToFit="1"/>
      <protection hidden="1"/>
    </xf>
    <xf numFmtId="179" fontId="13" fillId="0" borderId="15" xfId="0" applyNumberFormat="1" applyFont="1" applyBorder="1" applyAlignment="1" applyProtection="1">
      <alignment horizontal="center" vertical="center" shrinkToFit="1"/>
      <protection hidden="1"/>
    </xf>
    <xf numFmtId="179" fontId="13" fillId="0" borderId="16" xfId="0" applyNumberFormat="1" applyFont="1" applyBorder="1" applyAlignment="1" applyProtection="1">
      <alignment horizontal="center" vertical="center" shrinkToFit="1"/>
      <protection hidden="1"/>
    </xf>
    <xf numFmtId="0" fontId="5" fillId="0" borderId="0" xfId="0" applyFont="1" applyBorder="1" applyAlignment="1">
      <alignment horizontal="center" vertical="center"/>
    </xf>
    <xf numFmtId="0" fontId="7" fillId="0" borderId="11"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2" xfId="3" applyFont="1" applyBorder="1" applyAlignment="1" applyProtection="1">
      <alignment horizontal="left" vertical="top" wrapText="1"/>
      <protection locked="0"/>
    </xf>
    <xf numFmtId="180" fontId="13" fillId="0" borderId="13" xfId="0" applyNumberFormat="1" applyFont="1" applyBorder="1" applyAlignment="1" applyProtection="1">
      <alignment horizontal="center" vertical="center" shrinkToFit="1"/>
      <protection hidden="1"/>
    </xf>
    <xf numFmtId="0" fontId="5" fillId="0" borderId="5" xfId="0" applyFont="1" applyBorder="1" applyAlignment="1">
      <alignment horizontal="center" vertical="center" shrinkToFit="1"/>
    </xf>
    <xf numFmtId="176" fontId="10" fillId="0" borderId="6" xfId="1" applyNumberFormat="1" applyFont="1" applyBorder="1" applyAlignment="1" applyProtection="1">
      <alignment horizontal="center" vertical="center" shrinkToFit="1"/>
      <protection hidden="1"/>
    </xf>
    <xf numFmtId="176" fontId="10" fillId="0" borderId="7" xfId="1" applyNumberFormat="1" applyFont="1" applyBorder="1" applyAlignment="1" applyProtection="1">
      <alignment horizontal="center" vertical="center" shrinkToFit="1"/>
      <protection hidden="1"/>
    </xf>
    <xf numFmtId="176" fontId="10" fillId="0" borderId="8" xfId="1" applyNumberFormat="1" applyFont="1" applyBorder="1" applyAlignment="1" applyProtection="1">
      <alignment horizontal="center" vertical="center" shrinkToFit="1"/>
      <protection hidden="1"/>
    </xf>
    <xf numFmtId="176" fontId="10" fillId="0" borderId="9" xfId="1" applyNumberFormat="1" applyFont="1" applyBorder="1" applyAlignment="1" applyProtection="1">
      <alignment horizontal="center" vertical="center" shrinkToFit="1"/>
      <protection hidden="1"/>
    </xf>
    <xf numFmtId="176" fontId="10" fillId="0" borderId="0" xfId="1" applyNumberFormat="1" applyFont="1" applyBorder="1" applyAlignment="1" applyProtection="1">
      <alignment horizontal="center" vertical="center" shrinkToFit="1"/>
      <protection hidden="1"/>
    </xf>
    <xf numFmtId="176" fontId="10" fillId="0" borderId="10" xfId="1" applyNumberFormat="1" applyFont="1" applyBorder="1" applyAlignment="1" applyProtection="1">
      <alignment horizontal="center" vertical="center" shrinkToFit="1"/>
      <protection hidden="1"/>
    </xf>
    <xf numFmtId="176" fontId="10" fillId="0" borderId="11" xfId="1" applyNumberFormat="1" applyFont="1" applyBorder="1" applyAlignment="1" applyProtection="1">
      <alignment horizontal="center" vertical="center" shrinkToFit="1"/>
      <protection hidden="1"/>
    </xf>
    <xf numFmtId="176" fontId="10" fillId="0" borderId="1" xfId="1" applyNumberFormat="1" applyFont="1" applyBorder="1" applyAlignment="1" applyProtection="1">
      <alignment horizontal="center" vertical="center" shrinkToFit="1"/>
      <protection hidden="1"/>
    </xf>
    <xf numFmtId="176" fontId="10" fillId="0" borderId="12" xfId="1" applyNumberFormat="1" applyFont="1" applyBorder="1" applyAlignment="1" applyProtection="1">
      <alignment horizontal="center" vertical="center" shrinkToFit="1"/>
      <protection hidden="1"/>
    </xf>
    <xf numFmtId="178" fontId="13" fillId="0" borderId="14" xfId="0" applyNumberFormat="1" applyFont="1" applyBorder="1" applyAlignment="1" applyProtection="1">
      <alignment horizontal="center" vertical="center" shrinkToFit="1"/>
      <protection hidden="1"/>
    </xf>
    <xf numFmtId="178" fontId="13" fillId="0" borderId="15" xfId="0" applyNumberFormat="1" applyFont="1" applyBorder="1" applyAlignment="1" applyProtection="1">
      <alignment horizontal="center" vertical="center" shrinkToFit="1"/>
      <protection hidden="1"/>
    </xf>
    <xf numFmtId="178" fontId="13" fillId="0" borderId="16" xfId="0" applyNumberFormat="1" applyFont="1" applyBorder="1" applyAlignment="1" applyProtection="1">
      <alignment horizontal="center" vertical="center" shrinkToFit="1"/>
      <protection hidden="1"/>
    </xf>
    <xf numFmtId="0" fontId="13"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163</c:v>
                </c:pt>
                <c:pt idx="2">
                  <c:v>144</c:v>
                </c:pt>
                <c:pt idx="3">
                  <c:v>134</c:v>
                </c:pt>
                <c:pt idx="4">
                  <c:v>103.6</c:v>
                </c:pt>
              </c:numCache>
            </c:numRef>
          </c:val>
          <c:extLst xmlns:c16r2="http://schemas.microsoft.com/office/drawing/2015/06/chart">
            <c:ext xmlns:c16="http://schemas.microsoft.com/office/drawing/2014/chart" uri="{C3380CC4-5D6E-409C-BE32-E72D297353CC}">
              <c16:uniqueId val="{00000000-7627-4EA9-8FEE-B908D9FE4C81}"/>
            </c:ext>
          </c:extLst>
        </c:ser>
        <c:dLbls>
          <c:showLegendKey val="0"/>
          <c:showVal val="0"/>
          <c:showCatName val="0"/>
          <c:showSerName val="0"/>
          <c:showPercent val="0"/>
          <c:showBubbleSize val="0"/>
        </c:dLbls>
        <c:gapWidth val="150"/>
        <c:axId val="295603032"/>
        <c:axId val="29560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7627-4EA9-8FEE-B908D9FE4C81}"/>
            </c:ext>
          </c:extLst>
        </c:ser>
        <c:dLbls>
          <c:showLegendKey val="0"/>
          <c:showVal val="0"/>
          <c:showCatName val="0"/>
          <c:showSerName val="0"/>
          <c:showPercent val="0"/>
          <c:showBubbleSize val="0"/>
        </c:dLbls>
        <c:marker val="1"/>
        <c:smooth val="0"/>
        <c:axId val="295603032"/>
        <c:axId val="295608128"/>
      </c:lineChart>
      <c:dateAx>
        <c:axId val="295603032"/>
        <c:scaling>
          <c:orientation val="minMax"/>
        </c:scaling>
        <c:delete val="1"/>
        <c:axPos val="b"/>
        <c:numFmt formatCode="ge" sourceLinked="1"/>
        <c:majorTickMark val="none"/>
        <c:minorTickMark val="none"/>
        <c:tickLblPos val="none"/>
        <c:crossAx val="295608128"/>
        <c:crosses val="autoZero"/>
        <c:auto val="1"/>
        <c:lblOffset val="100"/>
        <c:baseTimeUnit val="years"/>
      </c:dateAx>
      <c:valAx>
        <c:axId val="29560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603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A5A-4467-B369-FCBE7121437F}"/>
            </c:ext>
          </c:extLst>
        </c:ser>
        <c:dLbls>
          <c:showLegendKey val="0"/>
          <c:showVal val="0"/>
          <c:showCatName val="0"/>
          <c:showSerName val="0"/>
          <c:showPercent val="0"/>
          <c:showBubbleSize val="0"/>
        </c:dLbls>
        <c:gapWidth val="150"/>
        <c:axId val="295608520"/>
        <c:axId val="29560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8A5A-4467-B369-FCBE7121437F}"/>
            </c:ext>
          </c:extLst>
        </c:ser>
        <c:dLbls>
          <c:showLegendKey val="0"/>
          <c:showVal val="0"/>
          <c:showCatName val="0"/>
          <c:showSerName val="0"/>
          <c:showPercent val="0"/>
          <c:showBubbleSize val="0"/>
        </c:dLbls>
        <c:marker val="1"/>
        <c:smooth val="0"/>
        <c:axId val="295608520"/>
        <c:axId val="295603424"/>
      </c:lineChart>
      <c:dateAx>
        <c:axId val="295608520"/>
        <c:scaling>
          <c:orientation val="minMax"/>
        </c:scaling>
        <c:delete val="1"/>
        <c:axPos val="b"/>
        <c:numFmt formatCode="ge" sourceLinked="1"/>
        <c:majorTickMark val="none"/>
        <c:minorTickMark val="none"/>
        <c:tickLblPos val="none"/>
        <c:crossAx val="295603424"/>
        <c:crosses val="autoZero"/>
        <c:auto val="1"/>
        <c:lblOffset val="100"/>
        <c:baseTimeUnit val="years"/>
      </c:dateAx>
      <c:valAx>
        <c:axId val="29560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608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E53-4EBD-A422-5AD453E5310C}"/>
            </c:ext>
          </c:extLst>
        </c:ser>
        <c:dLbls>
          <c:showLegendKey val="0"/>
          <c:showVal val="0"/>
          <c:showCatName val="0"/>
          <c:showSerName val="0"/>
          <c:showPercent val="0"/>
          <c:showBubbleSize val="0"/>
        </c:dLbls>
        <c:gapWidth val="150"/>
        <c:axId val="295604208"/>
        <c:axId val="29560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E53-4EBD-A422-5AD453E5310C}"/>
            </c:ext>
          </c:extLst>
        </c:ser>
        <c:dLbls>
          <c:showLegendKey val="0"/>
          <c:showVal val="0"/>
          <c:showCatName val="0"/>
          <c:showSerName val="0"/>
          <c:showPercent val="0"/>
          <c:showBubbleSize val="0"/>
        </c:dLbls>
        <c:marker val="1"/>
        <c:smooth val="0"/>
        <c:axId val="295604208"/>
        <c:axId val="295602640"/>
      </c:lineChart>
      <c:dateAx>
        <c:axId val="295604208"/>
        <c:scaling>
          <c:orientation val="minMax"/>
        </c:scaling>
        <c:delete val="1"/>
        <c:axPos val="b"/>
        <c:numFmt formatCode="ge" sourceLinked="1"/>
        <c:majorTickMark val="none"/>
        <c:minorTickMark val="none"/>
        <c:tickLblPos val="none"/>
        <c:crossAx val="295602640"/>
        <c:crosses val="autoZero"/>
        <c:auto val="1"/>
        <c:lblOffset val="100"/>
        <c:baseTimeUnit val="years"/>
      </c:dateAx>
      <c:valAx>
        <c:axId val="295602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60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D7C-45E5-9D9E-3D599298FED0}"/>
            </c:ext>
          </c:extLst>
        </c:ser>
        <c:dLbls>
          <c:showLegendKey val="0"/>
          <c:showVal val="0"/>
          <c:showCatName val="0"/>
          <c:showSerName val="0"/>
          <c:showPercent val="0"/>
          <c:showBubbleSize val="0"/>
        </c:dLbls>
        <c:gapWidth val="150"/>
        <c:axId val="295606560"/>
        <c:axId val="29560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D7C-45E5-9D9E-3D599298FED0}"/>
            </c:ext>
          </c:extLst>
        </c:ser>
        <c:dLbls>
          <c:showLegendKey val="0"/>
          <c:showVal val="0"/>
          <c:showCatName val="0"/>
          <c:showSerName val="0"/>
          <c:showPercent val="0"/>
          <c:showBubbleSize val="0"/>
        </c:dLbls>
        <c:marker val="1"/>
        <c:smooth val="0"/>
        <c:axId val="295606560"/>
        <c:axId val="295605776"/>
      </c:lineChart>
      <c:dateAx>
        <c:axId val="295606560"/>
        <c:scaling>
          <c:orientation val="minMax"/>
        </c:scaling>
        <c:delete val="1"/>
        <c:axPos val="b"/>
        <c:numFmt formatCode="ge" sourceLinked="1"/>
        <c:majorTickMark val="none"/>
        <c:minorTickMark val="none"/>
        <c:tickLblPos val="none"/>
        <c:crossAx val="295605776"/>
        <c:crosses val="autoZero"/>
        <c:auto val="1"/>
        <c:lblOffset val="100"/>
        <c:baseTimeUnit val="years"/>
      </c:dateAx>
      <c:valAx>
        <c:axId val="29560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60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CD-4D5E-B2E5-71FE762B45D2}"/>
            </c:ext>
          </c:extLst>
        </c:ser>
        <c:dLbls>
          <c:showLegendKey val="0"/>
          <c:showVal val="0"/>
          <c:showCatName val="0"/>
          <c:showSerName val="0"/>
          <c:showPercent val="0"/>
          <c:showBubbleSize val="0"/>
        </c:dLbls>
        <c:gapWidth val="150"/>
        <c:axId val="254737872"/>
        <c:axId val="25473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A2CD-4D5E-B2E5-71FE762B45D2}"/>
            </c:ext>
          </c:extLst>
        </c:ser>
        <c:dLbls>
          <c:showLegendKey val="0"/>
          <c:showVal val="0"/>
          <c:showCatName val="0"/>
          <c:showSerName val="0"/>
          <c:showPercent val="0"/>
          <c:showBubbleSize val="0"/>
        </c:dLbls>
        <c:marker val="1"/>
        <c:smooth val="0"/>
        <c:axId val="254737872"/>
        <c:axId val="254739440"/>
      </c:lineChart>
      <c:dateAx>
        <c:axId val="254737872"/>
        <c:scaling>
          <c:orientation val="minMax"/>
        </c:scaling>
        <c:delete val="1"/>
        <c:axPos val="b"/>
        <c:numFmt formatCode="ge" sourceLinked="1"/>
        <c:majorTickMark val="none"/>
        <c:minorTickMark val="none"/>
        <c:tickLblPos val="none"/>
        <c:crossAx val="254739440"/>
        <c:crosses val="autoZero"/>
        <c:auto val="1"/>
        <c:lblOffset val="100"/>
        <c:baseTimeUnit val="years"/>
      </c:dateAx>
      <c:valAx>
        <c:axId val="25473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473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BD-419C-A9EB-B6AB67AE8136}"/>
            </c:ext>
          </c:extLst>
        </c:ser>
        <c:dLbls>
          <c:showLegendKey val="0"/>
          <c:showVal val="0"/>
          <c:showCatName val="0"/>
          <c:showSerName val="0"/>
          <c:showPercent val="0"/>
          <c:showBubbleSize val="0"/>
        </c:dLbls>
        <c:gapWidth val="150"/>
        <c:axId val="297169592"/>
        <c:axId val="29716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41BD-419C-A9EB-B6AB67AE8136}"/>
            </c:ext>
          </c:extLst>
        </c:ser>
        <c:dLbls>
          <c:showLegendKey val="0"/>
          <c:showVal val="0"/>
          <c:showCatName val="0"/>
          <c:showSerName val="0"/>
          <c:showPercent val="0"/>
          <c:showBubbleSize val="0"/>
        </c:dLbls>
        <c:marker val="1"/>
        <c:smooth val="0"/>
        <c:axId val="297169592"/>
        <c:axId val="297169984"/>
      </c:lineChart>
      <c:dateAx>
        <c:axId val="297169592"/>
        <c:scaling>
          <c:orientation val="minMax"/>
        </c:scaling>
        <c:delete val="1"/>
        <c:axPos val="b"/>
        <c:numFmt formatCode="ge" sourceLinked="1"/>
        <c:majorTickMark val="none"/>
        <c:minorTickMark val="none"/>
        <c:tickLblPos val="none"/>
        <c:crossAx val="297169984"/>
        <c:crosses val="autoZero"/>
        <c:auto val="1"/>
        <c:lblOffset val="100"/>
        <c:baseTimeUnit val="years"/>
      </c:dateAx>
      <c:valAx>
        <c:axId val="297169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716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99.5</c:v>
                </c:pt>
                <c:pt idx="2">
                  <c:v>99.5</c:v>
                </c:pt>
                <c:pt idx="3">
                  <c:v>92.4</c:v>
                </c:pt>
                <c:pt idx="4">
                  <c:v>100</c:v>
                </c:pt>
              </c:numCache>
            </c:numRef>
          </c:val>
          <c:extLst xmlns:c16r2="http://schemas.microsoft.com/office/drawing/2015/06/chart">
            <c:ext xmlns:c16="http://schemas.microsoft.com/office/drawing/2014/chart" uri="{C3380CC4-5D6E-409C-BE32-E72D297353CC}">
              <c16:uniqueId val="{00000000-EF1A-4FD3-AA57-2B46405CAAB4}"/>
            </c:ext>
          </c:extLst>
        </c:ser>
        <c:dLbls>
          <c:showLegendKey val="0"/>
          <c:showVal val="0"/>
          <c:showCatName val="0"/>
          <c:showSerName val="0"/>
          <c:showPercent val="0"/>
          <c:showBubbleSize val="0"/>
        </c:dLbls>
        <c:gapWidth val="150"/>
        <c:axId val="297175472"/>
        <c:axId val="297175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EF1A-4FD3-AA57-2B46405CAAB4}"/>
            </c:ext>
          </c:extLst>
        </c:ser>
        <c:dLbls>
          <c:showLegendKey val="0"/>
          <c:showVal val="0"/>
          <c:showCatName val="0"/>
          <c:showSerName val="0"/>
          <c:showPercent val="0"/>
          <c:showBubbleSize val="0"/>
        </c:dLbls>
        <c:marker val="1"/>
        <c:smooth val="0"/>
        <c:axId val="297175472"/>
        <c:axId val="297175080"/>
      </c:lineChart>
      <c:dateAx>
        <c:axId val="297175472"/>
        <c:scaling>
          <c:orientation val="minMax"/>
        </c:scaling>
        <c:delete val="1"/>
        <c:axPos val="b"/>
        <c:numFmt formatCode="ge" sourceLinked="1"/>
        <c:majorTickMark val="none"/>
        <c:minorTickMark val="none"/>
        <c:tickLblPos val="none"/>
        <c:crossAx val="297175080"/>
        <c:crosses val="autoZero"/>
        <c:auto val="1"/>
        <c:lblOffset val="100"/>
        <c:baseTimeUnit val="years"/>
      </c:dateAx>
      <c:valAx>
        <c:axId val="297175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717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38</c:v>
                </c:pt>
                <c:pt idx="2">
                  <c:v>31</c:v>
                </c:pt>
                <c:pt idx="3">
                  <c:v>25</c:v>
                </c:pt>
                <c:pt idx="4">
                  <c:v>3.5</c:v>
                </c:pt>
              </c:numCache>
            </c:numRef>
          </c:val>
          <c:extLst xmlns:c16r2="http://schemas.microsoft.com/office/drawing/2015/06/chart">
            <c:ext xmlns:c16="http://schemas.microsoft.com/office/drawing/2014/chart" uri="{C3380CC4-5D6E-409C-BE32-E72D297353CC}">
              <c16:uniqueId val="{00000000-F746-4529-9045-24198F868C21}"/>
            </c:ext>
          </c:extLst>
        </c:ser>
        <c:dLbls>
          <c:showLegendKey val="0"/>
          <c:showVal val="0"/>
          <c:showCatName val="0"/>
          <c:showSerName val="0"/>
          <c:showPercent val="0"/>
          <c:showBubbleSize val="0"/>
        </c:dLbls>
        <c:gapWidth val="150"/>
        <c:axId val="297168808"/>
        <c:axId val="29717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F746-4529-9045-24198F868C21}"/>
            </c:ext>
          </c:extLst>
        </c:ser>
        <c:dLbls>
          <c:showLegendKey val="0"/>
          <c:showVal val="0"/>
          <c:showCatName val="0"/>
          <c:showSerName val="0"/>
          <c:showPercent val="0"/>
          <c:showBubbleSize val="0"/>
        </c:dLbls>
        <c:marker val="1"/>
        <c:smooth val="0"/>
        <c:axId val="297168808"/>
        <c:axId val="297171944"/>
      </c:lineChart>
      <c:dateAx>
        <c:axId val="297168808"/>
        <c:scaling>
          <c:orientation val="minMax"/>
        </c:scaling>
        <c:delete val="1"/>
        <c:axPos val="b"/>
        <c:numFmt formatCode="ge" sourceLinked="1"/>
        <c:majorTickMark val="none"/>
        <c:minorTickMark val="none"/>
        <c:tickLblPos val="none"/>
        <c:crossAx val="297171944"/>
        <c:crosses val="autoZero"/>
        <c:auto val="1"/>
        <c:lblOffset val="100"/>
        <c:baseTimeUnit val="years"/>
      </c:dateAx>
      <c:valAx>
        <c:axId val="297171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7168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30117</c:v>
                </c:pt>
                <c:pt idx="2">
                  <c:v>24453</c:v>
                </c:pt>
                <c:pt idx="3">
                  <c:v>18151</c:v>
                </c:pt>
                <c:pt idx="4">
                  <c:v>2674</c:v>
                </c:pt>
              </c:numCache>
            </c:numRef>
          </c:val>
          <c:extLst xmlns:c16r2="http://schemas.microsoft.com/office/drawing/2015/06/chart">
            <c:ext xmlns:c16="http://schemas.microsoft.com/office/drawing/2014/chart" uri="{C3380CC4-5D6E-409C-BE32-E72D297353CC}">
              <c16:uniqueId val="{00000000-0BBB-41E5-8DB4-E0C25EF46230}"/>
            </c:ext>
          </c:extLst>
        </c:ser>
        <c:dLbls>
          <c:showLegendKey val="0"/>
          <c:showVal val="0"/>
          <c:showCatName val="0"/>
          <c:showSerName val="0"/>
          <c:showPercent val="0"/>
          <c:showBubbleSize val="0"/>
        </c:dLbls>
        <c:gapWidth val="150"/>
        <c:axId val="297173120"/>
        <c:axId val="29717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0BBB-41E5-8DB4-E0C25EF46230}"/>
            </c:ext>
          </c:extLst>
        </c:ser>
        <c:dLbls>
          <c:showLegendKey val="0"/>
          <c:showVal val="0"/>
          <c:showCatName val="0"/>
          <c:showSerName val="0"/>
          <c:showPercent val="0"/>
          <c:showBubbleSize val="0"/>
        </c:dLbls>
        <c:marker val="1"/>
        <c:smooth val="0"/>
        <c:axId val="297173120"/>
        <c:axId val="297170768"/>
      </c:lineChart>
      <c:dateAx>
        <c:axId val="297173120"/>
        <c:scaling>
          <c:orientation val="minMax"/>
        </c:scaling>
        <c:delete val="1"/>
        <c:axPos val="b"/>
        <c:numFmt formatCode="ge" sourceLinked="1"/>
        <c:majorTickMark val="none"/>
        <c:minorTickMark val="none"/>
        <c:tickLblPos val="none"/>
        <c:crossAx val="297170768"/>
        <c:crosses val="autoZero"/>
        <c:auto val="1"/>
        <c:lblOffset val="100"/>
        <c:baseTimeUnit val="years"/>
      </c:dateAx>
      <c:valAx>
        <c:axId val="297170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717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66" zoomScaleNormal="100" zoomScaleSheetLayoutView="70" workbookViewId="0">
      <selection activeCell="ND66" sqref="ND66:NR82"/>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大阪府大阪市　谷町筋地下駐車場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8400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211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2" t="s">
        <v>146</v>
      </c>
      <c r="NE15" s="113"/>
      <c r="NF15" s="113"/>
      <c r="NG15" s="113"/>
      <c r="NH15" s="113"/>
      <c r="NI15" s="113"/>
      <c r="NJ15" s="113"/>
      <c r="NK15" s="113"/>
      <c r="NL15" s="113"/>
      <c r="NM15" s="113"/>
      <c r="NN15" s="113"/>
      <c r="NO15" s="113"/>
      <c r="NP15" s="113"/>
      <c r="NQ15" s="113"/>
      <c r="NR15" s="114"/>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c r="A30" s="2"/>
      <c r="B30" s="22"/>
      <c r="C30" s="4"/>
      <c r="D30" s="4"/>
      <c r="E30" s="4"/>
      <c r="F30" s="4"/>
      <c r="I30" s="4"/>
      <c r="J30" s="4"/>
      <c r="K30" s="4"/>
      <c r="L30" s="4"/>
      <c r="M30" s="4"/>
      <c r="N30" s="4"/>
      <c r="O30" s="4"/>
      <c r="P30" s="4"/>
      <c r="Q30" s="4"/>
      <c r="R30" s="26"/>
      <c r="S30" s="26"/>
      <c r="T30" s="26"/>
      <c r="U30" s="111">
        <f>データ!$B$11</f>
        <v>41275</v>
      </c>
      <c r="V30" s="111"/>
      <c r="W30" s="111"/>
      <c r="X30" s="111"/>
      <c r="Y30" s="111"/>
      <c r="Z30" s="111"/>
      <c r="AA30" s="111"/>
      <c r="AB30" s="111"/>
      <c r="AC30" s="111"/>
      <c r="AD30" s="111"/>
      <c r="AE30" s="111"/>
      <c r="AF30" s="111"/>
      <c r="AG30" s="111"/>
      <c r="AH30" s="111"/>
      <c r="AI30" s="111"/>
      <c r="AJ30" s="111"/>
      <c r="AK30" s="111"/>
      <c r="AL30" s="111"/>
      <c r="AM30" s="111"/>
      <c r="AN30" s="111">
        <f>データ!$C$11</f>
        <v>41640</v>
      </c>
      <c r="AO30" s="111"/>
      <c r="AP30" s="111"/>
      <c r="AQ30" s="111"/>
      <c r="AR30" s="111"/>
      <c r="AS30" s="111"/>
      <c r="AT30" s="111"/>
      <c r="AU30" s="111"/>
      <c r="AV30" s="111"/>
      <c r="AW30" s="111"/>
      <c r="AX30" s="111"/>
      <c r="AY30" s="111"/>
      <c r="AZ30" s="111"/>
      <c r="BA30" s="111"/>
      <c r="BB30" s="111"/>
      <c r="BC30" s="111"/>
      <c r="BD30" s="111"/>
      <c r="BE30" s="111"/>
      <c r="BF30" s="111"/>
      <c r="BG30" s="111">
        <f>データ!$D$11</f>
        <v>42005</v>
      </c>
      <c r="BH30" s="111"/>
      <c r="BI30" s="111"/>
      <c r="BJ30" s="111"/>
      <c r="BK30" s="111"/>
      <c r="BL30" s="111"/>
      <c r="BM30" s="111"/>
      <c r="BN30" s="111"/>
      <c r="BO30" s="111"/>
      <c r="BP30" s="111"/>
      <c r="BQ30" s="111"/>
      <c r="BR30" s="111"/>
      <c r="BS30" s="111"/>
      <c r="BT30" s="111"/>
      <c r="BU30" s="111"/>
      <c r="BV30" s="111"/>
      <c r="BW30" s="111"/>
      <c r="BX30" s="111"/>
      <c r="BY30" s="111"/>
      <c r="BZ30" s="111">
        <f>データ!$E$11</f>
        <v>42370</v>
      </c>
      <c r="CA30" s="111"/>
      <c r="CB30" s="111"/>
      <c r="CC30" s="111"/>
      <c r="CD30" s="111"/>
      <c r="CE30" s="111"/>
      <c r="CF30" s="111"/>
      <c r="CG30" s="111"/>
      <c r="CH30" s="111"/>
      <c r="CI30" s="111"/>
      <c r="CJ30" s="111"/>
      <c r="CK30" s="111"/>
      <c r="CL30" s="111"/>
      <c r="CM30" s="111"/>
      <c r="CN30" s="111"/>
      <c r="CO30" s="111"/>
      <c r="CP30" s="111"/>
      <c r="CQ30" s="111"/>
      <c r="CR30" s="111"/>
      <c r="CS30" s="111">
        <f>データ!$F$11</f>
        <v>42736</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41275</v>
      </c>
      <c r="EM30" s="111"/>
      <c r="EN30" s="111"/>
      <c r="EO30" s="111"/>
      <c r="EP30" s="111"/>
      <c r="EQ30" s="111"/>
      <c r="ER30" s="111"/>
      <c r="ES30" s="111"/>
      <c r="ET30" s="111"/>
      <c r="EU30" s="111"/>
      <c r="EV30" s="111"/>
      <c r="EW30" s="111"/>
      <c r="EX30" s="111"/>
      <c r="EY30" s="111"/>
      <c r="EZ30" s="111"/>
      <c r="FA30" s="111"/>
      <c r="FB30" s="111"/>
      <c r="FC30" s="111"/>
      <c r="FD30" s="111"/>
      <c r="FE30" s="111">
        <f>データ!$C$11</f>
        <v>41640</v>
      </c>
      <c r="FF30" s="111"/>
      <c r="FG30" s="111"/>
      <c r="FH30" s="111"/>
      <c r="FI30" s="111"/>
      <c r="FJ30" s="111"/>
      <c r="FK30" s="111"/>
      <c r="FL30" s="111"/>
      <c r="FM30" s="111"/>
      <c r="FN30" s="111"/>
      <c r="FO30" s="111"/>
      <c r="FP30" s="111"/>
      <c r="FQ30" s="111"/>
      <c r="FR30" s="111"/>
      <c r="FS30" s="111"/>
      <c r="FT30" s="111"/>
      <c r="FU30" s="111"/>
      <c r="FV30" s="111"/>
      <c r="FW30" s="111"/>
      <c r="FX30" s="111">
        <f>データ!$D$11</f>
        <v>42005</v>
      </c>
      <c r="FY30" s="111"/>
      <c r="FZ30" s="111"/>
      <c r="GA30" s="111"/>
      <c r="GB30" s="111"/>
      <c r="GC30" s="111"/>
      <c r="GD30" s="111"/>
      <c r="GE30" s="111"/>
      <c r="GF30" s="111"/>
      <c r="GG30" s="111"/>
      <c r="GH30" s="111"/>
      <c r="GI30" s="111"/>
      <c r="GJ30" s="111"/>
      <c r="GK30" s="111"/>
      <c r="GL30" s="111"/>
      <c r="GM30" s="111"/>
      <c r="GN30" s="111"/>
      <c r="GO30" s="111"/>
      <c r="GP30" s="111"/>
      <c r="GQ30" s="111">
        <f>データ!$E$11</f>
        <v>42370</v>
      </c>
      <c r="GR30" s="111"/>
      <c r="GS30" s="111"/>
      <c r="GT30" s="111"/>
      <c r="GU30" s="111"/>
      <c r="GV30" s="111"/>
      <c r="GW30" s="111"/>
      <c r="GX30" s="111"/>
      <c r="GY30" s="111"/>
      <c r="GZ30" s="111"/>
      <c r="HA30" s="111"/>
      <c r="HB30" s="111"/>
      <c r="HC30" s="111"/>
      <c r="HD30" s="111"/>
      <c r="HE30" s="111"/>
      <c r="HF30" s="111"/>
      <c r="HG30" s="111"/>
      <c r="HH30" s="111"/>
      <c r="HI30" s="111"/>
      <c r="HJ30" s="111">
        <f>データ!$F$11</f>
        <v>42736</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41275</v>
      </c>
      <c r="JD30" s="111"/>
      <c r="JE30" s="111"/>
      <c r="JF30" s="111"/>
      <c r="JG30" s="111"/>
      <c r="JH30" s="111"/>
      <c r="JI30" s="111"/>
      <c r="JJ30" s="111"/>
      <c r="JK30" s="111"/>
      <c r="JL30" s="111"/>
      <c r="JM30" s="111"/>
      <c r="JN30" s="111"/>
      <c r="JO30" s="111"/>
      <c r="JP30" s="111"/>
      <c r="JQ30" s="111"/>
      <c r="JR30" s="111"/>
      <c r="JS30" s="111"/>
      <c r="JT30" s="111"/>
      <c r="JU30" s="111"/>
      <c r="JV30" s="111">
        <f>データ!$C$11</f>
        <v>41640</v>
      </c>
      <c r="JW30" s="111"/>
      <c r="JX30" s="111"/>
      <c r="JY30" s="111"/>
      <c r="JZ30" s="111"/>
      <c r="KA30" s="111"/>
      <c r="KB30" s="111"/>
      <c r="KC30" s="111"/>
      <c r="KD30" s="111"/>
      <c r="KE30" s="111"/>
      <c r="KF30" s="111"/>
      <c r="KG30" s="111"/>
      <c r="KH30" s="111"/>
      <c r="KI30" s="111"/>
      <c r="KJ30" s="111"/>
      <c r="KK30" s="111"/>
      <c r="KL30" s="111"/>
      <c r="KM30" s="111"/>
      <c r="KN30" s="111"/>
      <c r="KO30" s="111">
        <f>データ!$D$11</f>
        <v>42005</v>
      </c>
      <c r="KP30" s="111"/>
      <c r="KQ30" s="111"/>
      <c r="KR30" s="111"/>
      <c r="KS30" s="111"/>
      <c r="KT30" s="111"/>
      <c r="KU30" s="111"/>
      <c r="KV30" s="111"/>
      <c r="KW30" s="111"/>
      <c r="KX30" s="111"/>
      <c r="KY30" s="111"/>
      <c r="KZ30" s="111"/>
      <c r="LA30" s="111"/>
      <c r="LB30" s="111"/>
      <c r="LC30" s="111"/>
      <c r="LD30" s="111"/>
      <c r="LE30" s="111"/>
      <c r="LF30" s="111"/>
      <c r="LG30" s="111"/>
      <c r="LH30" s="111">
        <f>データ!$E$11</f>
        <v>42370</v>
      </c>
      <c r="LI30" s="111"/>
      <c r="LJ30" s="111"/>
      <c r="LK30" s="111"/>
      <c r="LL30" s="111"/>
      <c r="LM30" s="111"/>
      <c r="LN30" s="111"/>
      <c r="LO30" s="111"/>
      <c r="LP30" s="111"/>
      <c r="LQ30" s="111"/>
      <c r="LR30" s="111"/>
      <c r="LS30" s="111"/>
      <c r="LT30" s="111"/>
      <c r="LU30" s="111"/>
      <c r="LV30" s="111"/>
      <c r="LW30" s="111"/>
      <c r="LX30" s="111"/>
      <c r="LY30" s="111"/>
      <c r="LZ30" s="111"/>
      <c r="MA30" s="111">
        <f>データ!$F$11</f>
        <v>42736</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f>データ!Z7</f>
        <v>163</v>
      </c>
      <c r="AO31" s="118"/>
      <c r="AP31" s="118"/>
      <c r="AQ31" s="118"/>
      <c r="AR31" s="118"/>
      <c r="AS31" s="118"/>
      <c r="AT31" s="118"/>
      <c r="AU31" s="118"/>
      <c r="AV31" s="118"/>
      <c r="AW31" s="118"/>
      <c r="AX31" s="118"/>
      <c r="AY31" s="118"/>
      <c r="AZ31" s="118"/>
      <c r="BA31" s="118"/>
      <c r="BB31" s="118"/>
      <c r="BC31" s="118"/>
      <c r="BD31" s="118"/>
      <c r="BE31" s="118"/>
      <c r="BF31" s="118"/>
      <c r="BG31" s="118">
        <f>データ!AA7</f>
        <v>144</v>
      </c>
      <c r="BH31" s="118"/>
      <c r="BI31" s="118"/>
      <c r="BJ31" s="118"/>
      <c r="BK31" s="118"/>
      <c r="BL31" s="118"/>
      <c r="BM31" s="118"/>
      <c r="BN31" s="118"/>
      <c r="BO31" s="118"/>
      <c r="BP31" s="118"/>
      <c r="BQ31" s="118"/>
      <c r="BR31" s="118"/>
      <c r="BS31" s="118"/>
      <c r="BT31" s="118"/>
      <c r="BU31" s="118"/>
      <c r="BV31" s="118"/>
      <c r="BW31" s="118"/>
      <c r="BX31" s="118"/>
      <c r="BY31" s="118"/>
      <c r="BZ31" s="118">
        <f>データ!AB7</f>
        <v>134</v>
      </c>
      <c r="CA31" s="118"/>
      <c r="CB31" s="118"/>
      <c r="CC31" s="118"/>
      <c r="CD31" s="118"/>
      <c r="CE31" s="118"/>
      <c r="CF31" s="118"/>
      <c r="CG31" s="118"/>
      <c r="CH31" s="118"/>
      <c r="CI31" s="118"/>
      <c r="CJ31" s="118"/>
      <c r="CK31" s="118"/>
      <c r="CL31" s="118"/>
      <c r="CM31" s="118"/>
      <c r="CN31" s="118"/>
      <c r="CO31" s="118"/>
      <c r="CP31" s="118"/>
      <c r="CQ31" s="118"/>
      <c r="CR31" s="118"/>
      <c r="CS31" s="118">
        <f>データ!AC7</f>
        <v>103.6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f>データ!DL7</f>
        <v>99.5</v>
      </c>
      <c r="JW31" s="120"/>
      <c r="JX31" s="120"/>
      <c r="JY31" s="120"/>
      <c r="JZ31" s="120"/>
      <c r="KA31" s="120"/>
      <c r="KB31" s="120"/>
      <c r="KC31" s="120"/>
      <c r="KD31" s="120"/>
      <c r="KE31" s="120"/>
      <c r="KF31" s="120"/>
      <c r="KG31" s="120"/>
      <c r="KH31" s="120"/>
      <c r="KI31" s="120"/>
      <c r="KJ31" s="120"/>
      <c r="KK31" s="120"/>
      <c r="KL31" s="120"/>
      <c r="KM31" s="120"/>
      <c r="KN31" s="121"/>
      <c r="KO31" s="119">
        <f>データ!DM7</f>
        <v>99.5</v>
      </c>
      <c r="KP31" s="120"/>
      <c r="KQ31" s="120"/>
      <c r="KR31" s="120"/>
      <c r="KS31" s="120"/>
      <c r="KT31" s="120"/>
      <c r="KU31" s="120"/>
      <c r="KV31" s="120"/>
      <c r="KW31" s="120"/>
      <c r="KX31" s="120"/>
      <c r="KY31" s="120"/>
      <c r="KZ31" s="120"/>
      <c r="LA31" s="120"/>
      <c r="LB31" s="120"/>
      <c r="LC31" s="120"/>
      <c r="LD31" s="120"/>
      <c r="LE31" s="120"/>
      <c r="LF31" s="120"/>
      <c r="LG31" s="121"/>
      <c r="LH31" s="119">
        <f>データ!DN7</f>
        <v>92.4</v>
      </c>
      <c r="LI31" s="120"/>
      <c r="LJ31" s="120"/>
      <c r="LK31" s="120"/>
      <c r="LL31" s="120"/>
      <c r="LM31" s="120"/>
      <c r="LN31" s="120"/>
      <c r="LO31" s="120"/>
      <c r="LP31" s="120"/>
      <c r="LQ31" s="120"/>
      <c r="LR31" s="120"/>
      <c r="LS31" s="120"/>
      <c r="LT31" s="120"/>
      <c r="LU31" s="120"/>
      <c r="LV31" s="120"/>
      <c r="LW31" s="120"/>
      <c r="LX31" s="120"/>
      <c r="LY31" s="120"/>
      <c r="LZ31" s="121"/>
      <c r="MA31" s="119">
        <f>データ!DO7</f>
        <v>100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120.7</v>
      </c>
      <c r="V32" s="118"/>
      <c r="W32" s="118"/>
      <c r="X32" s="118"/>
      <c r="Y32" s="118"/>
      <c r="Z32" s="118"/>
      <c r="AA32" s="118"/>
      <c r="AB32" s="118"/>
      <c r="AC32" s="118"/>
      <c r="AD32" s="118"/>
      <c r="AE32" s="118"/>
      <c r="AF32" s="118"/>
      <c r="AG32" s="118"/>
      <c r="AH32" s="118"/>
      <c r="AI32" s="118"/>
      <c r="AJ32" s="118"/>
      <c r="AK32" s="118"/>
      <c r="AL32" s="118"/>
      <c r="AM32" s="118"/>
      <c r="AN32" s="118">
        <f>データ!AE7</f>
        <v>135.30000000000001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133.5</v>
      </c>
      <c r="BH32" s="118"/>
      <c r="BI32" s="118"/>
      <c r="BJ32" s="118"/>
      <c r="BK32" s="118"/>
      <c r="BL32" s="118"/>
      <c r="BM32" s="118"/>
      <c r="BN32" s="118"/>
      <c r="BO32" s="118"/>
      <c r="BP32" s="118"/>
      <c r="BQ32" s="118"/>
      <c r="BR32" s="118"/>
      <c r="BS32" s="118"/>
      <c r="BT32" s="118"/>
      <c r="BU32" s="118"/>
      <c r="BV32" s="118"/>
      <c r="BW32" s="118"/>
      <c r="BX32" s="118"/>
      <c r="BY32" s="118"/>
      <c r="BZ32" s="118">
        <f>データ!AG7</f>
        <v>136.30000000000001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130.9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10.4</v>
      </c>
      <c r="EM32" s="118"/>
      <c r="EN32" s="118"/>
      <c r="EO32" s="118"/>
      <c r="EP32" s="118"/>
      <c r="EQ32" s="118"/>
      <c r="ER32" s="118"/>
      <c r="ES32" s="118"/>
      <c r="ET32" s="118"/>
      <c r="EU32" s="118"/>
      <c r="EV32" s="118"/>
      <c r="EW32" s="118"/>
      <c r="EX32" s="118"/>
      <c r="EY32" s="118"/>
      <c r="EZ32" s="118"/>
      <c r="FA32" s="118"/>
      <c r="FB32" s="118"/>
      <c r="FC32" s="118"/>
      <c r="FD32" s="118"/>
      <c r="FE32" s="118">
        <f>データ!AP7</f>
        <v>7.6</v>
      </c>
      <c r="FF32" s="118"/>
      <c r="FG32" s="118"/>
      <c r="FH32" s="118"/>
      <c r="FI32" s="118"/>
      <c r="FJ32" s="118"/>
      <c r="FK32" s="118"/>
      <c r="FL32" s="118"/>
      <c r="FM32" s="118"/>
      <c r="FN32" s="118"/>
      <c r="FO32" s="118"/>
      <c r="FP32" s="118"/>
      <c r="FQ32" s="118"/>
      <c r="FR32" s="118"/>
      <c r="FS32" s="118"/>
      <c r="FT32" s="118"/>
      <c r="FU32" s="118"/>
      <c r="FV32" s="118"/>
      <c r="FW32" s="118"/>
      <c r="FX32" s="118">
        <f>データ!AQ7</f>
        <v>7.1</v>
      </c>
      <c r="FY32" s="118"/>
      <c r="FZ32" s="118"/>
      <c r="GA32" s="118"/>
      <c r="GB32" s="118"/>
      <c r="GC32" s="118"/>
      <c r="GD32" s="118"/>
      <c r="GE32" s="118"/>
      <c r="GF32" s="118"/>
      <c r="GG32" s="118"/>
      <c r="GH32" s="118"/>
      <c r="GI32" s="118"/>
      <c r="GJ32" s="118"/>
      <c r="GK32" s="118"/>
      <c r="GL32" s="118"/>
      <c r="GM32" s="118"/>
      <c r="GN32" s="118"/>
      <c r="GO32" s="118"/>
      <c r="GP32" s="118"/>
      <c r="GQ32" s="118">
        <f>データ!AR7</f>
        <v>5.5</v>
      </c>
      <c r="GR32" s="118"/>
      <c r="GS32" s="118"/>
      <c r="GT32" s="118"/>
      <c r="GU32" s="118"/>
      <c r="GV32" s="118"/>
      <c r="GW32" s="118"/>
      <c r="GX32" s="118"/>
      <c r="GY32" s="118"/>
      <c r="GZ32" s="118"/>
      <c r="HA32" s="118"/>
      <c r="HB32" s="118"/>
      <c r="HC32" s="118"/>
      <c r="HD32" s="118"/>
      <c r="HE32" s="118"/>
      <c r="HF32" s="118"/>
      <c r="HG32" s="118"/>
      <c r="HH32" s="118"/>
      <c r="HI32" s="118"/>
      <c r="HJ32" s="118">
        <f>データ!AS7</f>
        <v>5.2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172.8</v>
      </c>
      <c r="JD32" s="120"/>
      <c r="JE32" s="120"/>
      <c r="JF32" s="120"/>
      <c r="JG32" s="120"/>
      <c r="JH32" s="120"/>
      <c r="JI32" s="120"/>
      <c r="JJ32" s="120"/>
      <c r="JK32" s="120"/>
      <c r="JL32" s="120"/>
      <c r="JM32" s="120"/>
      <c r="JN32" s="120"/>
      <c r="JO32" s="120"/>
      <c r="JP32" s="120"/>
      <c r="JQ32" s="120"/>
      <c r="JR32" s="120"/>
      <c r="JS32" s="120"/>
      <c r="JT32" s="120"/>
      <c r="JU32" s="121"/>
      <c r="JV32" s="119">
        <f>データ!DQ7</f>
        <v>167.7</v>
      </c>
      <c r="JW32" s="120"/>
      <c r="JX32" s="120"/>
      <c r="JY32" s="120"/>
      <c r="JZ32" s="120"/>
      <c r="KA32" s="120"/>
      <c r="KB32" s="120"/>
      <c r="KC32" s="120"/>
      <c r="KD32" s="120"/>
      <c r="KE32" s="120"/>
      <c r="KF32" s="120"/>
      <c r="KG32" s="120"/>
      <c r="KH32" s="120"/>
      <c r="KI32" s="120"/>
      <c r="KJ32" s="120"/>
      <c r="KK32" s="120"/>
      <c r="KL32" s="120"/>
      <c r="KM32" s="120"/>
      <c r="KN32" s="121"/>
      <c r="KO32" s="119">
        <f>データ!DR7</f>
        <v>169.3</v>
      </c>
      <c r="KP32" s="120"/>
      <c r="KQ32" s="120"/>
      <c r="KR32" s="120"/>
      <c r="KS32" s="120"/>
      <c r="KT32" s="120"/>
      <c r="KU32" s="120"/>
      <c r="KV32" s="120"/>
      <c r="KW32" s="120"/>
      <c r="KX32" s="120"/>
      <c r="KY32" s="120"/>
      <c r="KZ32" s="120"/>
      <c r="LA32" s="120"/>
      <c r="LB32" s="120"/>
      <c r="LC32" s="120"/>
      <c r="LD32" s="120"/>
      <c r="LE32" s="120"/>
      <c r="LF32" s="120"/>
      <c r="LG32" s="121"/>
      <c r="LH32" s="119">
        <f>データ!DS7</f>
        <v>166.6</v>
      </c>
      <c r="LI32" s="120"/>
      <c r="LJ32" s="120"/>
      <c r="LK32" s="120"/>
      <c r="LL32" s="120"/>
      <c r="LM32" s="120"/>
      <c r="LN32" s="120"/>
      <c r="LO32" s="120"/>
      <c r="LP32" s="120"/>
      <c r="LQ32" s="120"/>
      <c r="LR32" s="120"/>
      <c r="LS32" s="120"/>
      <c r="LT32" s="120"/>
      <c r="LU32" s="120"/>
      <c r="LV32" s="120"/>
      <c r="LW32" s="120"/>
      <c r="LX32" s="120"/>
      <c r="LY32" s="120"/>
      <c r="LZ32" s="121"/>
      <c r="MA32" s="119">
        <f>データ!DT7</f>
        <v>227.1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2" t="s">
        <v>145</v>
      </c>
      <c r="NE32" s="113"/>
      <c r="NF32" s="113"/>
      <c r="NG32" s="113"/>
      <c r="NH32" s="113"/>
      <c r="NI32" s="113"/>
      <c r="NJ32" s="113"/>
      <c r="NK32" s="113"/>
      <c r="NL32" s="113"/>
      <c r="NM32" s="113"/>
      <c r="NN32" s="113"/>
      <c r="NO32" s="113"/>
      <c r="NP32" s="113"/>
      <c r="NQ32" s="113"/>
      <c r="NR32" s="114"/>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144</v>
      </c>
      <c r="NE49" s="113"/>
      <c r="NF49" s="113"/>
      <c r="NG49" s="113"/>
      <c r="NH49" s="113"/>
      <c r="NI49" s="113"/>
      <c r="NJ49" s="113"/>
      <c r="NK49" s="113"/>
      <c r="NL49" s="113"/>
      <c r="NM49" s="113"/>
      <c r="NN49" s="113"/>
      <c r="NO49" s="113"/>
      <c r="NP49" s="113"/>
      <c r="NQ49" s="113"/>
      <c r="NR49" s="114"/>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c r="A51" s="2"/>
      <c r="B51" s="22"/>
      <c r="C51" s="4"/>
      <c r="D51" s="4"/>
      <c r="E51" s="4"/>
      <c r="F51" s="4"/>
      <c r="G51" s="34"/>
      <c r="H51" s="34"/>
      <c r="I51" s="4"/>
      <c r="J51" s="4"/>
      <c r="K51" s="4"/>
      <c r="L51" s="4"/>
      <c r="M51" s="4"/>
      <c r="N51" s="4"/>
      <c r="O51" s="4"/>
      <c r="P51" s="4"/>
      <c r="Q51" s="4"/>
      <c r="R51" s="26"/>
      <c r="S51" s="26"/>
      <c r="T51" s="26"/>
      <c r="U51" s="111">
        <f>データ!$B$11</f>
        <v>41275</v>
      </c>
      <c r="V51" s="111"/>
      <c r="W51" s="111"/>
      <c r="X51" s="111"/>
      <c r="Y51" s="111"/>
      <c r="Z51" s="111"/>
      <c r="AA51" s="111"/>
      <c r="AB51" s="111"/>
      <c r="AC51" s="111"/>
      <c r="AD51" s="111"/>
      <c r="AE51" s="111"/>
      <c r="AF51" s="111"/>
      <c r="AG51" s="111"/>
      <c r="AH51" s="111"/>
      <c r="AI51" s="111"/>
      <c r="AJ51" s="111"/>
      <c r="AK51" s="111"/>
      <c r="AL51" s="111"/>
      <c r="AM51" s="111"/>
      <c r="AN51" s="111">
        <f>データ!$C$11</f>
        <v>41640</v>
      </c>
      <c r="AO51" s="111"/>
      <c r="AP51" s="111"/>
      <c r="AQ51" s="111"/>
      <c r="AR51" s="111"/>
      <c r="AS51" s="111"/>
      <c r="AT51" s="111"/>
      <c r="AU51" s="111"/>
      <c r="AV51" s="111"/>
      <c r="AW51" s="111"/>
      <c r="AX51" s="111"/>
      <c r="AY51" s="111"/>
      <c r="AZ51" s="111"/>
      <c r="BA51" s="111"/>
      <c r="BB51" s="111"/>
      <c r="BC51" s="111"/>
      <c r="BD51" s="111"/>
      <c r="BE51" s="111"/>
      <c r="BF51" s="111"/>
      <c r="BG51" s="111">
        <f>データ!$D$11</f>
        <v>42005</v>
      </c>
      <c r="BH51" s="111"/>
      <c r="BI51" s="111"/>
      <c r="BJ51" s="111"/>
      <c r="BK51" s="111"/>
      <c r="BL51" s="111"/>
      <c r="BM51" s="111"/>
      <c r="BN51" s="111"/>
      <c r="BO51" s="111"/>
      <c r="BP51" s="111"/>
      <c r="BQ51" s="111"/>
      <c r="BR51" s="111"/>
      <c r="BS51" s="111"/>
      <c r="BT51" s="111"/>
      <c r="BU51" s="111"/>
      <c r="BV51" s="111"/>
      <c r="BW51" s="111"/>
      <c r="BX51" s="111"/>
      <c r="BY51" s="111"/>
      <c r="BZ51" s="111">
        <f>データ!$E$11</f>
        <v>42370</v>
      </c>
      <c r="CA51" s="111"/>
      <c r="CB51" s="111"/>
      <c r="CC51" s="111"/>
      <c r="CD51" s="111"/>
      <c r="CE51" s="111"/>
      <c r="CF51" s="111"/>
      <c r="CG51" s="111"/>
      <c r="CH51" s="111"/>
      <c r="CI51" s="111"/>
      <c r="CJ51" s="111"/>
      <c r="CK51" s="111"/>
      <c r="CL51" s="111"/>
      <c r="CM51" s="111"/>
      <c r="CN51" s="111"/>
      <c r="CO51" s="111"/>
      <c r="CP51" s="111"/>
      <c r="CQ51" s="111"/>
      <c r="CR51" s="111"/>
      <c r="CS51" s="111">
        <f>データ!$F$11</f>
        <v>42736</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41275</v>
      </c>
      <c r="EM51" s="111"/>
      <c r="EN51" s="111"/>
      <c r="EO51" s="111"/>
      <c r="EP51" s="111"/>
      <c r="EQ51" s="111"/>
      <c r="ER51" s="111"/>
      <c r="ES51" s="111"/>
      <c r="ET51" s="111"/>
      <c r="EU51" s="111"/>
      <c r="EV51" s="111"/>
      <c r="EW51" s="111"/>
      <c r="EX51" s="111"/>
      <c r="EY51" s="111"/>
      <c r="EZ51" s="111"/>
      <c r="FA51" s="111"/>
      <c r="FB51" s="111"/>
      <c r="FC51" s="111"/>
      <c r="FD51" s="111"/>
      <c r="FE51" s="111">
        <f>データ!$C$11</f>
        <v>41640</v>
      </c>
      <c r="FF51" s="111"/>
      <c r="FG51" s="111"/>
      <c r="FH51" s="111"/>
      <c r="FI51" s="111"/>
      <c r="FJ51" s="111"/>
      <c r="FK51" s="111"/>
      <c r="FL51" s="111"/>
      <c r="FM51" s="111"/>
      <c r="FN51" s="111"/>
      <c r="FO51" s="111"/>
      <c r="FP51" s="111"/>
      <c r="FQ51" s="111"/>
      <c r="FR51" s="111"/>
      <c r="FS51" s="111"/>
      <c r="FT51" s="111"/>
      <c r="FU51" s="111"/>
      <c r="FV51" s="111"/>
      <c r="FW51" s="111"/>
      <c r="FX51" s="111">
        <f>データ!$D$11</f>
        <v>42005</v>
      </c>
      <c r="FY51" s="111"/>
      <c r="FZ51" s="111"/>
      <c r="GA51" s="111"/>
      <c r="GB51" s="111"/>
      <c r="GC51" s="111"/>
      <c r="GD51" s="111"/>
      <c r="GE51" s="111"/>
      <c r="GF51" s="111"/>
      <c r="GG51" s="111"/>
      <c r="GH51" s="111"/>
      <c r="GI51" s="111"/>
      <c r="GJ51" s="111"/>
      <c r="GK51" s="111"/>
      <c r="GL51" s="111"/>
      <c r="GM51" s="111"/>
      <c r="GN51" s="111"/>
      <c r="GO51" s="111"/>
      <c r="GP51" s="111"/>
      <c r="GQ51" s="111">
        <f>データ!$E$11</f>
        <v>42370</v>
      </c>
      <c r="GR51" s="111"/>
      <c r="GS51" s="111"/>
      <c r="GT51" s="111"/>
      <c r="GU51" s="111"/>
      <c r="GV51" s="111"/>
      <c r="GW51" s="111"/>
      <c r="GX51" s="111"/>
      <c r="GY51" s="111"/>
      <c r="GZ51" s="111"/>
      <c r="HA51" s="111"/>
      <c r="HB51" s="111"/>
      <c r="HC51" s="111"/>
      <c r="HD51" s="111"/>
      <c r="HE51" s="111"/>
      <c r="HF51" s="111"/>
      <c r="HG51" s="111"/>
      <c r="HH51" s="111"/>
      <c r="HI51" s="111"/>
      <c r="HJ51" s="111">
        <f>データ!$F$11</f>
        <v>42736</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41275</v>
      </c>
      <c r="JD51" s="111"/>
      <c r="JE51" s="111"/>
      <c r="JF51" s="111"/>
      <c r="JG51" s="111"/>
      <c r="JH51" s="111"/>
      <c r="JI51" s="111"/>
      <c r="JJ51" s="111"/>
      <c r="JK51" s="111"/>
      <c r="JL51" s="111"/>
      <c r="JM51" s="111"/>
      <c r="JN51" s="111"/>
      <c r="JO51" s="111"/>
      <c r="JP51" s="111"/>
      <c r="JQ51" s="111"/>
      <c r="JR51" s="111"/>
      <c r="JS51" s="111"/>
      <c r="JT51" s="111"/>
      <c r="JU51" s="111"/>
      <c r="JV51" s="111">
        <f>データ!$C$11</f>
        <v>41640</v>
      </c>
      <c r="JW51" s="111"/>
      <c r="JX51" s="111"/>
      <c r="JY51" s="111"/>
      <c r="JZ51" s="111"/>
      <c r="KA51" s="111"/>
      <c r="KB51" s="111"/>
      <c r="KC51" s="111"/>
      <c r="KD51" s="111"/>
      <c r="KE51" s="111"/>
      <c r="KF51" s="111"/>
      <c r="KG51" s="111"/>
      <c r="KH51" s="111"/>
      <c r="KI51" s="111"/>
      <c r="KJ51" s="111"/>
      <c r="KK51" s="111"/>
      <c r="KL51" s="111"/>
      <c r="KM51" s="111"/>
      <c r="KN51" s="111"/>
      <c r="KO51" s="111">
        <f>データ!$D$11</f>
        <v>42005</v>
      </c>
      <c r="KP51" s="111"/>
      <c r="KQ51" s="111"/>
      <c r="KR51" s="111"/>
      <c r="KS51" s="111"/>
      <c r="KT51" s="111"/>
      <c r="KU51" s="111"/>
      <c r="KV51" s="111"/>
      <c r="KW51" s="111"/>
      <c r="KX51" s="111"/>
      <c r="KY51" s="111"/>
      <c r="KZ51" s="111"/>
      <c r="LA51" s="111"/>
      <c r="LB51" s="111"/>
      <c r="LC51" s="111"/>
      <c r="LD51" s="111"/>
      <c r="LE51" s="111"/>
      <c r="LF51" s="111"/>
      <c r="LG51" s="111"/>
      <c r="LH51" s="111">
        <f>データ!$E$11</f>
        <v>42370</v>
      </c>
      <c r="LI51" s="111"/>
      <c r="LJ51" s="111"/>
      <c r="LK51" s="111"/>
      <c r="LL51" s="111"/>
      <c r="LM51" s="111"/>
      <c r="LN51" s="111"/>
      <c r="LO51" s="111"/>
      <c r="LP51" s="111"/>
      <c r="LQ51" s="111"/>
      <c r="LR51" s="111"/>
      <c r="LS51" s="111"/>
      <c r="LT51" s="111"/>
      <c r="LU51" s="111"/>
      <c r="LV51" s="111"/>
      <c r="LW51" s="111"/>
      <c r="LX51" s="111"/>
      <c r="LY51" s="111"/>
      <c r="LZ51" s="111"/>
      <c r="MA51" s="111">
        <f>データ!$F$11</f>
        <v>42736</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6" t="str">
        <f>データ!AU7</f>
        <v>-</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f>データ!BG7</f>
        <v>38</v>
      </c>
      <c r="FF52" s="118"/>
      <c r="FG52" s="118"/>
      <c r="FH52" s="118"/>
      <c r="FI52" s="118"/>
      <c r="FJ52" s="118"/>
      <c r="FK52" s="118"/>
      <c r="FL52" s="118"/>
      <c r="FM52" s="118"/>
      <c r="FN52" s="118"/>
      <c r="FO52" s="118"/>
      <c r="FP52" s="118"/>
      <c r="FQ52" s="118"/>
      <c r="FR52" s="118"/>
      <c r="FS52" s="118"/>
      <c r="FT52" s="118"/>
      <c r="FU52" s="118"/>
      <c r="FV52" s="118"/>
      <c r="FW52" s="118"/>
      <c r="FX52" s="118">
        <f>データ!BH7</f>
        <v>31</v>
      </c>
      <c r="FY52" s="118"/>
      <c r="FZ52" s="118"/>
      <c r="GA52" s="118"/>
      <c r="GB52" s="118"/>
      <c r="GC52" s="118"/>
      <c r="GD52" s="118"/>
      <c r="GE52" s="118"/>
      <c r="GF52" s="118"/>
      <c r="GG52" s="118"/>
      <c r="GH52" s="118"/>
      <c r="GI52" s="118"/>
      <c r="GJ52" s="118"/>
      <c r="GK52" s="118"/>
      <c r="GL52" s="118"/>
      <c r="GM52" s="118"/>
      <c r="GN52" s="118"/>
      <c r="GO52" s="118"/>
      <c r="GP52" s="118"/>
      <c r="GQ52" s="118">
        <f>データ!BI7</f>
        <v>25</v>
      </c>
      <c r="GR52" s="118"/>
      <c r="GS52" s="118"/>
      <c r="GT52" s="118"/>
      <c r="GU52" s="118"/>
      <c r="GV52" s="118"/>
      <c r="GW52" s="118"/>
      <c r="GX52" s="118"/>
      <c r="GY52" s="118"/>
      <c r="GZ52" s="118"/>
      <c r="HA52" s="118"/>
      <c r="HB52" s="118"/>
      <c r="HC52" s="118"/>
      <c r="HD52" s="118"/>
      <c r="HE52" s="118"/>
      <c r="HF52" s="118"/>
      <c r="HG52" s="118"/>
      <c r="HH52" s="118"/>
      <c r="HI52" s="118"/>
      <c r="HJ52" s="118">
        <f>データ!BJ7</f>
        <v>3.5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t="str">
        <f>データ!BQ7</f>
        <v>-</v>
      </c>
      <c r="JD52" s="126"/>
      <c r="JE52" s="126"/>
      <c r="JF52" s="126"/>
      <c r="JG52" s="126"/>
      <c r="JH52" s="126"/>
      <c r="JI52" s="126"/>
      <c r="JJ52" s="126"/>
      <c r="JK52" s="126"/>
      <c r="JL52" s="126"/>
      <c r="JM52" s="126"/>
      <c r="JN52" s="126"/>
      <c r="JO52" s="126"/>
      <c r="JP52" s="126"/>
      <c r="JQ52" s="126"/>
      <c r="JR52" s="126"/>
      <c r="JS52" s="126"/>
      <c r="JT52" s="126"/>
      <c r="JU52" s="126"/>
      <c r="JV52" s="126">
        <f>データ!BR7</f>
        <v>30117</v>
      </c>
      <c r="JW52" s="126"/>
      <c r="JX52" s="126"/>
      <c r="JY52" s="126"/>
      <c r="JZ52" s="126"/>
      <c r="KA52" s="126"/>
      <c r="KB52" s="126"/>
      <c r="KC52" s="126"/>
      <c r="KD52" s="126"/>
      <c r="KE52" s="126"/>
      <c r="KF52" s="126"/>
      <c r="KG52" s="126"/>
      <c r="KH52" s="126"/>
      <c r="KI52" s="126"/>
      <c r="KJ52" s="126"/>
      <c r="KK52" s="126"/>
      <c r="KL52" s="126"/>
      <c r="KM52" s="126"/>
      <c r="KN52" s="126"/>
      <c r="KO52" s="126">
        <f>データ!BS7</f>
        <v>24453</v>
      </c>
      <c r="KP52" s="126"/>
      <c r="KQ52" s="126"/>
      <c r="KR52" s="126"/>
      <c r="KS52" s="126"/>
      <c r="KT52" s="126"/>
      <c r="KU52" s="126"/>
      <c r="KV52" s="126"/>
      <c r="KW52" s="126"/>
      <c r="KX52" s="126"/>
      <c r="KY52" s="126"/>
      <c r="KZ52" s="126"/>
      <c r="LA52" s="126"/>
      <c r="LB52" s="126"/>
      <c r="LC52" s="126"/>
      <c r="LD52" s="126"/>
      <c r="LE52" s="126"/>
      <c r="LF52" s="126"/>
      <c r="LG52" s="126"/>
      <c r="LH52" s="126">
        <f>データ!BT7</f>
        <v>18151</v>
      </c>
      <c r="LI52" s="126"/>
      <c r="LJ52" s="126"/>
      <c r="LK52" s="126"/>
      <c r="LL52" s="126"/>
      <c r="LM52" s="126"/>
      <c r="LN52" s="126"/>
      <c r="LO52" s="126"/>
      <c r="LP52" s="126"/>
      <c r="LQ52" s="126"/>
      <c r="LR52" s="126"/>
      <c r="LS52" s="126"/>
      <c r="LT52" s="126"/>
      <c r="LU52" s="126"/>
      <c r="LV52" s="126"/>
      <c r="LW52" s="126"/>
      <c r="LX52" s="126"/>
      <c r="LY52" s="126"/>
      <c r="LZ52" s="126"/>
      <c r="MA52" s="126">
        <f>データ!BU7</f>
        <v>2674</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6">
        <f>データ!AZ7</f>
        <v>143</v>
      </c>
      <c r="V53" s="126"/>
      <c r="W53" s="126"/>
      <c r="X53" s="126"/>
      <c r="Y53" s="126"/>
      <c r="Z53" s="126"/>
      <c r="AA53" s="126"/>
      <c r="AB53" s="126"/>
      <c r="AC53" s="126"/>
      <c r="AD53" s="126"/>
      <c r="AE53" s="126"/>
      <c r="AF53" s="126"/>
      <c r="AG53" s="126"/>
      <c r="AH53" s="126"/>
      <c r="AI53" s="126"/>
      <c r="AJ53" s="126"/>
      <c r="AK53" s="126"/>
      <c r="AL53" s="126"/>
      <c r="AM53" s="126"/>
      <c r="AN53" s="126">
        <f>データ!BA7</f>
        <v>79</v>
      </c>
      <c r="AO53" s="126"/>
      <c r="AP53" s="126"/>
      <c r="AQ53" s="126"/>
      <c r="AR53" s="126"/>
      <c r="AS53" s="126"/>
      <c r="AT53" s="126"/>
      <c r="AU53" s="126"/>
      <c r="AV53" s="126"/>
      <c r="AW53" s="126"/>
      <c r="AX53" s="126"/>
      <c r="AY53" s="126"/>
      <c r="AZ53" s="126"/>
      <c r="BA53" s="126"/>
      <c r="BB53" s="126"/>
      <c r="BC53" s="126"/>
      <c r="BD53" s="126"/>
      <c r="BE53" s="126"/>
      <c r="BF53" s="126"/>
      <c r="BG53" s="126">
        <f>データ!BB7</f>
        <v>56</v>
      </c>
      <c r="BH53" s="126"/>
      <c r="BI53" s="126"/>
      <c r="BJ53" s="126"/>
      <c r="BK53" s="126"/>
      <c r="BL53" s="126"/>
      <c r="BM53" s="126"/>
      <c r="BN53" s="126"/>
      <c r="BO53" s="126"/>
      <c r="BP53" s="126"/>
      <c r="BQ53" s="126"/>
      <c r="BR53" s="126"/>
      <c r="BS53" s="126"/>
      <c r="BT53" s="126"/>
      <c r="BU53" s="126"/>
      <c r="BV53" s="126"/>
      <c r="BW53" s="126"/>
      <c r="BX53" s="126"/>
      <c r="BY53" s="126"/>
      <c r="BZ53" s="126">
        <f>データ!BC7</f>
        <v>42</v>
      </c>
      <c r="CA53" s="126"/>
      <c r="CB53" s="126"/>
      <c r="CC53" s="126"/>
      <c r="CD53" s="126"/>
      <c r="CE53" s="126"/>
      <c r="CF53" s="126"/>
      <c r="CG53" s="126"/>
      <c r="CH53" s="126"/>
      <c r="CI53" s="126"/>
      <c r="CJ53" s="126"/>
      <c r="CK53" s="126"/>
      <c r="CL53" s="126"/>
      <c r="CM53" s="126"/>
      <c r="CN53" s="126"/>
      <c r="CO53" s="126"/>
      <c r="CP53" s="126"/>
      <c r="CQ53" s="126"/>
      <c r="CR53" s="126"/>
      <c r="CS53" s="126">
        <f>データ!BD7</f>
        <v>44</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15.3</v>
      </c>
      <c r="EM53" s="118"/>
      <c r="EN53" s="118"/>
      <c r="EO53" s="118"/>
      <c r="EP53" s="118"/>
      <c r="EQ53" s="118"/>
      <c r="ER53" s="118"/>
      <c r="ES53" s="118"/>
      <c r="ET53" s="118"/>
      <c r="EU53" s="118"/>
      <c r="EV53" s="118"/>
      <c r="EW53" s="118"/>
      <c r="EX53" s="118"/>
      <c r="EY53" s="118"/>
      <c r="EZ53" s="118"/>
      <c r="FA53" s="118"/>
      <c r="FB53" s="118"/>
      <c r="FC53" s="118"/>
      <c r="FD53" s="118"/>
      <c r="FE53" s="118">
        <f>データ!BL7</f>
        <v>11.2</v>
      </c>
      <c r="FF53" s="118"/>
      <c r="FG53" s="118"/>
      <c r="FH53" s="118"/>
      <c r="FI53" s="118"/>
      <c r="FJ53" s="118"/>
      <c r="FK53" s="118"/>
      <c r="FL53" s="118"/>
      <c r="FM53" s="118"/>
      <c r="FN53" s="118"/>
      <c r="FO53" s="118"/>
      <c r="FP53" s="118"/>
      <c r="FQ53" s="118"/>
      <c r="FR53" s="118"/>
      <c r="FS53" s="118"/>
      <c r="FT53" s="118"/>
      <c r="FU53" s="118"/>
      <c r="FV53" s="118"/>
      <c r="FW53" s="118"/>
      <c r="FX53" s="118">
        <f>データ!BM7</f>
        <v>8</v>
      </c>
      <c r="FY53" s="118"/>
      <c r="FZ53" s="118"/>
      <c r="GA53" s="118"/>
      <c r="GB53" s="118"/>
      <c r="GC53" s="118"/>
      <c r="GD53" s="118"/>
      <c r="GE53" s="118"/>
      <c r="GF53" s="118"/>
      <c r="GG53" s="118"/>
      <c r="GH53" s="118"/>
      <c r="GI53" s="118"/>
      <c r="GJ53" s="118"/>
      <c r="GK53" s="118"/>
      <c r="GL53" s="118"/>
      <c r="GM53" s="118"/>
      <c r="GN53" s="118"/>
      <c r="GO53" s="118"/>
      <c r="GP53" s="118"/>
      <c r="GQ53" s="118">
        <f>データ!BN7</f>
        <v>13.7</v>
      </c>
      <c r="GR53" s="118"/>
      <c r="GS53" s="118"/>
      <c r="GT53" s="118"/>
      <c r="GU53" s="118"/>
      <c r="GV53" s="118"/>
      <c r="GW53" s="118"/>
      <c r="GX53" s="118"/>
      <c r="GY53" s="118"/>
      <c r="GZ53" s="118"/>
      <c r="HA53" s="118"/>
      <c r="HB53" s="118"/>
      <c r="HC53" s="118"/>
      <c r="HD53" s="118"/>
      <c r="HE53" s="118"/>
      <c r="HF53" s="118"/>
      <c r="HG53" s="118"/>
      <c r="HH53" s="118"/>
      <c r="HI53" s="118"/>
      <c r="HJ53" s="118">
        <f>データ!BO7</f>
        <v>7.5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19003</v>
      </c>
      <c r="JD53" s="126"/>
      <c r="JE53" s="126"/>
      <c r="JF53" s="126"/>
      <c r="JG53" s="126"/>
      <c r="JH53" s="126"/>
      <c r="JI53" s="126"/>
      <c r="JJ53" s="126"/>
      <c r="JK53" s="126"/>
      <c r="JL53" s="126"/>
      <c r="JM53" s="126"/>
      <c r="JN53" s="126"/>
      <c r="JO53" s="126"/>
      <c r="JP53" s="126"/>
      <c r="JQ53" s="126"/>
      <c r="JR53" s="126"/>
      <c r="JS53" s="126"/>
      <c r="JT53" s="126"/>
      <c r="JU53" s="126"/>
      <c r="JV53" s="126">
        <f>データ!BW7</f>
        <v>19615</v>
      </c>
      <c r="JW53" s="126"/>
      <c r="JX53" s="126"/>
      <c r="JY53" s="126"/>
      <c r="JZ53" s="126"/>
      <c r="KA53" s="126"/>
      <c r="KB53" s="126"/>
      <c r="KC53" s="126"/>
      <c r="KD53" s="126"/>
      <c r="KE53" s="126"/>
      <c r="KF53" s="126"/>
      <c r="KG53" s="126"/>
      <c r="KH53" s="126"/>
      <c r="KI53" s="126"/>
      <c r="KJ53" s="126"/>
      <c r="KK53" s="126"/>
      <c r="KL53" s="126"/>
      <c r="KM53" s="126"/>
      <c r="KN53" s="126"/>
      <c r="KO53" s="126">
        <f>データ!BX7</f>
        <v>21116</v>
      </c>
      <c r="KP53" s="126"/>
      <c r="KQ53" s="126"/>
      <c r="KR53" s="126"/>
      <c r="KS53" s="126"/>
      <c r="KT53" s="126"/>
      <c r="KU53" s="126"/>
      <c r="KV53" s="126"/>
      <c r="KW53" s="126"/>
      <c r="KX53" s="126"/>
      <c r="KY53" s="126"/>
      <c r="KZ53" s="126"/>
      <c r="LA53" s="126"/>
      <c r="LB53" s="126"/>
      <c r="LC53" s="126"/>
      <c r="LD53" s="126"/>
      <c r="LE53" s="126"/>
      <c r="LF53" s="126"/>
      <c r="LG53" s="126"/>
      <c r="LH53" s="126">
        <f>データ!BY7</f>
        <v>20714</v>
      </c>
      <c r="LI53" s="126"/>
      <c r="LJ53" s="126"/>
      <c r="LK53" s="126"/>
      <c r="LL53" s="126"/>
      <c r="LM53" s="126"/>
      <c r="LN53" s="126"/>
      <c r="LO53" s="126"/>
      <c r="LP53" s="126"/>
      <c r="LQ53" s="126"/>
      <c r="LR53" s="126"/>
      <c r="LS53" s="126"/>
      <c r="LT53" s="126"/>
      <c r="LU53" s="126"/>
      <c r="LV53" s="126"/>
      <c r="LW53" s="126"/>
      <c r="LX53" s="126"/>
      <c r="LY53" s="126"/>
      <c r="LZ53" s="126"/>
      <c r="MA53" s="126">
        <f>データ!BZ7</f>
        <v>16622</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2" t="s">
        <v>147</v>
      </c>
      <c r="NE66" s="113"/>
      <c r="NF66" s="113"/>
      <c r="NG66" s="113"/>
      <c r="NH66" s="113"/>
      <c r="NI66" s="113"/>
      <c r="NJ66" s="113"/>
      <c r="NK66" s="113"/>
      <c r="NL66" s="113"/>
      <c r="NM66" s="113"/>
      <c r="NN66" s="113"/>
      <c r="NO66" s="113"/>
      <c r="NP66" s="113"/>
      <c r="NQ66" s="113"/>
      <c r="NR66" s="114"/>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2"/>
      <c r="NE67" s="113"/>
      <c r="NF67" s="113"/>
      <c r="NG67" s="113"/>
      <c r="NH67" s="113"/>
      <c r="NI67" s="113"/>
      <c r="NJ67" s="113"/>
      <c r="NK67" s="113"/>
      <c r="NL67" s="113"/>
      <c r="NM67" s="113"/>
      <c r="NN67" s="113"/>
      <c r="NO67" s="113"/>
      <c r="NP67" s="113"/>
      <c r="NQ67" s="113"/>
      <c r="NR67" s="114"/>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2"/>
      <c r="NE68" s="113"/>
      <c r="NF68" s="113"/>
      <c r="NG68" s="113"/>
      <c r="NH68" s="113"/>
      <c r="NI68" s="113"/>
      <c r="NJ68" s="113"/>
      <c r="NK68" s="113"/>
      <c r="NL68" s="113"/>
      <c r="NM68" s="113"/>
      <c r="NN68" s="113"/>
      <c r="NO68" s="113"/>
      <c r="NP68" s="113"/>
      <c r="NQ68" s="113"/>
      <c r="NR68" s="114"/>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2"/>
      <c r="NE69" s="113"/>
      <c r="NF69" s="113"/>
      <c r="NG69" s="113"/>
      <c r="NH69" s="113"/>
      <c r="NI69" s="113"/>
      <c r="NJ69" s="113"/>
      <c r="NK69" s="113"/>
      <c r="NL69" s="113"/>
      <c r="NM69" s="113"/>
      <c r="NN69" s="113"/>
      <c r="NO69" s="113"/>
      <c r="NP69" s="113"/>
      <c r="NQ69" s="113"/>
      <c r="NR69" s="114"/>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2"/>
      <c r="NE70" s="113"/>
      <c r="NF70" s="113"/>
      <c r="NG70" s="113"/>
      <c r="NH70" s="113"/>
      <c r="NI70" s="113"/>
      <c r="NJ70" s="113"/>
      <c r="NK70" s="113"/>
      <c r="NL70" s="113"/>
      <c r="NM70" s="113"/>
      <c r="NN70" s="113"/>
      <c r="NO70" s="113"/>
      <c r="NP70" s="113"/>
      <c r="NQ70" s="113"/>
      <c r="NR70" s="114"/>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2"/>
      <c r="NE71" s="113"/>
      <c r="NF71" s="113"/>
      <c r="NG71" s="113"/>
      <c r="NH71" s="113"/>
      <c r="NI71" s="113"/>
      <c r="NJ71" s="113"/>
      <c r="NK71" s="113"/>
      <c r="NL71" s="113"/>
      <c r="NM71" s="113"/>
      <c r="NN71" s="113"/>
      <c r="NO71" s="113"/>
      <c r="NP71" s="113"/>
      <c r="NQ71" s="113"/>
      <c r="NR71" s="114"/>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2"/>
      <c r="NE72" s="113"/>
      <c r="NF72" s="113"/>
      <c r="NG72" s="113"/>
      <c r="NH72" s="113"/>
      <c r="NI72" s="113"/>
      <c r="NJ72" s="113"/>
      <c r="NK72" s="113"/>
      <c r="NL72" s="113"/>
      <c r="NM72" s="113"/>
      <c r="NN72" s="113"/>
      <c r="NO72" s="113"/>
      <c r="NP72" s="113"/>
      <c r="NQ72" s="113"/>
      <c r="NR72" s="114"/>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2"/>
      <c r="NE73" s="113"/>
      <c r="NF73" s="113"/>
      <c r="NG73" s="113"/>
      <c r="NH73" s="113"/>
      <c r="NI73" s="113"/>
      <c r="NJ73" s="113"/>
      <c r="NK73" s="113"/>
      <c r="NL73" s="113"/>
      <c r="NM73" s="113"/>
      <c r="NN73" s="113"/>
      <c r="NO73" s="113"/>
      <c r="NP73" s="113"/>
      <c r="NQ73" s="113"/>
      <c r="NR73" s="114"/>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2"/>
      <c r="NE74" s="113"/>
      <c r="NF74" s="113"/>
      <c r="NG74" s="113"/>
      <c r="NH74" s="113"/>
      <c r="NI74" s="113"/>
      <c r="NJ74" s="113"/>
      <c r="NK74" s="113"/>
      <c r="NL74" s="113"/>
      <c r="NM74" s="113"/>
      <c r="NN74" s="113"/>
      <c r="NO74" s="113"/>
      <c r="NP74" s="113"/>
      <c r="NQ74" s="113"/>
      <c r="NR74" s="114"/>
    </row>
    <row r="75" spans="1:382" ht="13.5" customHeight="1">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2"/>
      <c r="NE75" s="113"/>
      <c r="NF75" s="113"/>
      <c r="NG75" s="113"/>
      <c r="NH75" s="113"/>
      <c r="NI75" s="113"/>
      <c r="NJ75" s="113"/>
      <c r="NK75" s="113"/>
      <c r="NL75" s="113"/>
      <c r="NM75" s="113"/>
      <c r="NN75" s="113"/>
      <c r="NO75" s="113"/>
      <c r="NP75" s="113"/>
      <c r="NQ75" s="113"/>
      <c r="NR75" s="114"/>
    </row>
    <row r="76" spans="1:382" ht="13.5" customHeight="1">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316581</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2"/>
      <c r="NE76" s="113"/>
      <c r="NF76" s="113"/>
      <c r="NG76" s="113"/>
      <c r="NH76" s="113"/>
      <c r="NI76" s="113"/>
      <c r="NJ76" s="113"/>
      <c r="NK76" s="113"/>
      <c r="NL76" s="113"/>
      <c r="NM76" s="113"/>
      <c r="NN76" s="113"/>
      <c r="NO76" s="113"/>
      <c r="NP76" s="113"/>
      <c r="NQ76" s="113"/>
      <c r="NR76" s="114"/>
    </row>
    <row r="77" spans="1:382" ht="13.5" customHeight="1">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t="str">
        <f>データ!CZ7</f>
        <v>-</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2"/>
      <c r="NE77" s="113"/>
      <c r="NF77" s="113"/>
      <c r="NG77" s="113"/>
      <c r="NH77" s="113"/>
      <c r="NI77" s="113"/>
      <c r="NJ77" s="113"/>
      <c r="NK77" s="113"/>
      <c r="NL77" s="113"/>
      <c r="NM77" s="113"/>
      <c r="NN77" s="113"/>
      <c r="NO77" s="113"/>
      <c r="NP77" s="113"/>
      <c r="NQ77" s="113"/>
      <c r="NR77" s="114"/>
    </row>
    <row r="78" spans="1:382" ht="13.5" customHeight="1">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192.7</v>
      </c>
      <c r="KB78" s="120"/>
      <c r="KC78" s="120"/>
      <c r="KD78" s="120"/>
      <c r="KE78" s="120"/>
      <c r="KF78" s="120"/>
      <c r="KG78" s="120"/>
      <c r="KH78" s="120"/>
      <c r="KI78" s="120"/>
      <c r="KJ78" s="120"/>
      <c r="KK78" s="120"/>
      <c r="KL78" s="120"/>
      <c r="KM78" s="120"/>
      <c r="KN78" s="120"/>
      <c r="KO78" s="121"/>
      <c r="KP78" s="119">
        <f>データ!DF7</f>
        <v>141.9</v>
      </c>
      <c r="KQ78" s="120"/>
      <c r="KR78" s="120"/>
      <c r="KS78" s="120"/>
      <c r="KT78" s="120"/>
      <c r="KU78" s="120"/>
      <c r="KV78" s="120"/>
      <c r="KW78" s="120"/>
      <c r="KX78" s="120"/>
      <c r="KY78" s="120"/>
      <c r="KZ78" s="120"/>
      <c r="LA78" s="120"/>
      <c r="LB78" s="120"/>
      <c r="LC78" s="120"/>
      <c r="LD78" s="121"/>
      <c r="LE78" s="119">
        <f>データ!DG7</f>
        <v>181.6</v>
      </c>
      <c r="LF78" s="120"/>
      <c r="LG78" s="120"/>
      <c r="LH78" s="120"/>
      <c r="LI78" s="120"/>
      <c r="LJ78" s="120"/>
      <c r="LK78" s="120"/>
      <c r="LL78" s="120"/>
      <c r="LM78" s="120"/>
      <c r="LN78" s="120"/>
      <c r="LO78" s="120"/>
      <c r="LP78" s="120"/>
      <c r="LQ78" s="120"/>
      <c r="LR78" s="120"/>
      <c r="LS78" s="121"/>
      <c r="LT78" s="119">
        <f>データ!DH7</f>
        <v>148.9</v>
      </c>
      <c r="LU78" s="120"/>
      <c r="LV78" s="120"/>
      <c r="LW78" s="120"/>
      <c r="LX78" s="120"/>
      <c r="LY78" s="120"/>
      <c r="LZ78" s="120"/>
      <c r="MA78" s="120"/>
      <c r="MB78" s="120"/>
      <c r="MC78" s="120"/>
      <c r="MD78" s="120"/>
      <c r="ME78" s="120"/>
      <c r="MF78" s="120"/>
      <c r="MG78" s="120"/>
      <c r="MH78" s="121"/>
      <c r="MI78" s="119">
        <f>データ!DI7</f>
        <v>135.30000000000001</v>
      </c>
      <c r="MJ78" s="120"/>
      <c r="MK78" s="120"/>
      <c r="ML78" s="120"/>
      <c r="MM78" s="120"/>
      <c r="MN78" s="120"/>
      <c r="MO78" s="120"/>
      <c r="MP78" s="120"/>
      <c r="MQ78" s="120"/>
      <c r="MR78" s="120"/>
      <c r="MS78" s="120"/>
      <c r="MT78" s="120"/>
      <c r="MU78" s="120"/>
      <c r="MV78" s="120"/>
      <c r="MW78" s="121"/>
      <c r="MX78" s="4"/>
      <c r="MY78" s="4"/>
      <c r="MZ78" s="4"/>
      <c r="NA78" s="4"/>
      <c r="NB78" s="4"/>
      <c r="NC78" s="44"/>
      <c r="ND78" s="112"/>
      <c r="NE78" s="113"/>
      <c r="NF78" s="113"/>
      <c r="NG78" s="113"/>
      <c r="NH78" s="113"/>
      <c r="NI78" s="113"/>
      <c r="NJ78" s="113"/>
      <c r="NK78" s="113"/>
      <c r="NL78" s="113"/>
      <c r="NM78" s="113"/>
      <c r="NN78" s="113"/>
      <c r="NO78" s="113"/>
      <c r="NP78" s="113"/>
      <c r="NQ78" s="113"/>
      <c r="NR78" s="114"/>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2"/>
      <c r="NE79" s="113"/>
      <c r="NF79" s="113"/>
      <c r="NG79" s="113"/>
      <c r="NH79" s="113"/>
      <c r="NI79" s="113"/>
      <c r="NJ79" s="113"/>
      <c r="NK79" s="113"/>
      <c r="NL79" s="113"/>
      <c r="NM79" s="113"/>
      <c r="NN79" s="113"/>
      <c r="NO79" s="113"/>
      <c r="NP79" s="113"/>
      <c r="NQ79" s="113"/>
      <c r="NR79" s="114"/>
    </row>
    <row r="80" spans="1:382" ht="13.5" customHeight="1">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2"/>
      <c r="NE80" s="113"/>
      <c r="NF80" s="113"/>
      <c r="NG80" s="113"/>
      <c r="NH80" s="113"/>
      <c r="NI80" s="113"/>
      <c r="NJ80" s="113"/>
      <c r="NK80" s="113"/>
      <c r="NL80" s="113"/>
      <c r="NM80" s="113"/>
      <c r="NN80" s="113"/>
      <c r="NO80" s="113"/>
      <c r="NP80" s="113"/>
      <c r="NQ80" s="113"/>
      <c r="NR80" s="114"/>
    </row>
    <row r="81" spans="1:382" ht="13.5" customHeight="1">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2"/>
      <c r="NE81" s="113"/>
      <c r="NF81" s="113"/>
      <c r="NG81" s="113"/>
      <c r="NH81" s="113"/>
      <c r="NI81" s="113"/>
      <c r="NJ81" s="113"/>
      <c r="NK81" s="113"/>
      <c r="NL81" s="113"/>
      <c r="NM81" s="113"/>
      <c r="NN81" s="113"/>
      <c r="NO81" s="113"/>
      <c r="NP81" s="113"/>
      <c r="NQ81" s="113"/>
      <c r="NR81" s="114"/>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rZ9Nc0y/EFk6EArgr45rlAPZ/ti7ruAB/WL31/TUc+RfQ77egdguHSXQpx1N0p/POF8nbClfexl4bXfh5X4Tyg==" saltValue="D1KF3ty6iIiGLK4xt11Or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ND49:NR64"/>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LH32:LZ32"/>
    <mergeCell ref="MA32:MS32"/>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J31:T31"/>
    <mergeCell ref="U31:AM31"/>
    <mergeCell ref="AN31:BF31"/>
    <mergeCell ref="BG31:BY31"/>
    <mergeCell ref="BZ31:CR31"/>
    <mergeCell ref="CS31:DK31"/>
    <mergeCell ref="EL30:FD30"/>
    <mergeCell ref="FE30:FW30"/>
    <mergeCell ref="FX30:GP30"/>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110</v>
      </c>
      <c r="AM5" s="59" t="s">
        <v>111</v>
      </c>
      <c r="AN5" s="59" t="s">
        <v>112</v>
      </c>
      <c r="AO5" s="59" t="s">
        <v>103</v>
      </c>
      <c r="AP5" s="59" t="s">
        <v>104</v>
      </c>
      <c r="AQ5" s="59" t="s">
        <v>105</v>
      </c>
      <c r="AR5" s="59" t="s">
        <v>106</v>
      </c>
      <c r="AS5" s="59" t="s">
        <v>107</v>
      </c>
      <c r="AT5" s="59" t="s">
        <v>108</v>
      </c>
      <c r="AU5" s="59" t="s">
        <v>109</v>
      </c>
      <c r="AV5" s="59" t="s">
        <v>113</v>
      </c>
      <c r="AW5" s="59" t="s">
        <v>114</v>
      </c>
      <c r="AX5" s="59" t="s">
        <v>115</v>
      </c>
      <c r="AY5" s="59" t="s">
        <v>112</v>
      </c>
      <c r="AZ5" s="59" t="s">
        <v>103</v>
      </c>
      <c r="BA5" s="59" t="s">
        <v>104</v>
      </c>
      <c r="BB5" s="59" t="s">
        <v>105</v>
      </c>
      <c r="BC5" s="59" t="s">
        <v>106</v>
      </c>
      <c r="BD5" s="59" t="s">
        <v>107</v>
      </c>
      <c r="BE5" s="59" t="s">
        <v>108</v>
      </c>
      <c r="BF5" s="59" t="s">
        <v>116</v>
      </c>
      <c r="BG5" s="59" t="s">
        <v>117</v>
      </c>
      <c r="BH5" s="59" t="s">
        <v>114</v>
      </c>
      <c r="BI5" s="59" t="s">
        <v>115</v>
      </c>
      <c r="BJ5" s="59" t="s">
        <v>112</v>
      </c>
      <c r="BK5" s="59" t="s">
        <v>103</v>
      </c>
      <c r="BL5" s="59" t="s">
        <v>104</v>
      </c>
      <c r="BM5" s="59" t="s">
        <v>105</v>
      </c>
      <c r="BN5" s="59" t="s">
        <v>106</v>
      </c>
      <c r="BO5" s="59" t="s">
        <v>107</v>
      </c>
      <c r="BP5" s="59" t="s">
        <v>108</v>
      </c>
      <c r="BQ5" s="59" t="s">
        <v>98</v>
      </c>
      <c r="BR5" s="59" t="s">
        <v>118</v>
      </c>
      <c r="BS5" s="59" t="s">
        <v>114</v>
      </c>
      <c r="BT5" s="59" t="s">
        <v>101</v>
      </c>
      <c r="BU5" s="59" t="s">
        <v>119</v>
      </c>
      <c r="BV5" s="59" t="s">
        <v>103</v>
      </c>
      <c r="BW5" s="59" t="s">
        <v>104</v>
      </c>
      <c r="BX5" s="59" t="s">
        <v>105</v>
      </c>
      <c r="BY5" s="59" t="s">
        <v>106</v>
      </c>
      <c r="BZ5" s="59" t="s">
        <v>107</v>
      </c>
      <c r="CA5" s="59" t="s">
        <v>108</v>
      </c>
      <c r="CB5" s="59" t="s">
        <v>109</v>
      </c>
      <c r="CC5" s="59" t="s">
        <v>117</v>
      </c>
      <c r="CD5" s="59" t="s">
        <v>110</v>
      </c>
      <c r="CE5" s="59" t="s">
        <v>115</v>
      </c>
      <c r="CF5" s="59" t="s">
        <v>119</v>
      </c>
      <c r="CG5" s="59" t="s">
        <v>103</v>
      </c>
      <c r="CH5" s="59" t="s">
        <v>104</v>
      </c>
      <c r="CI5" s="59" t="s">
        <v>105</v>
      </c>
      <c r="CJ5" s="59" t="s">
        <v>106</v>
      </c>
      <c r="CK5" s="59" t="s">
        <v>107</v>
      </c>
      <c r="CL5" s="59" t="s">
        <v>108</v>
      </c>
      <c r="CM5" s="151"/>
      <c r="CN5" s="151"/>
      <c r="CO5" s="59" t="s">
        <v>109</v>
      </c>
      <c r="CP5" s="59" t="s">
        <v>99</v>
      </c>
      <c r="CQ5" s="59" t="s">
        <v>120</v>
      </c>
      <c r="CR5" s="59" t="s">
        <v>115</v>
      </c>
      <c r="CS5" s="59" t="s">
        <v>119</v>
      </c>
      <c r="CT5" s="59" t="s">
        <v>103</v>
      </c>
      <c r="CU5" s="59" t="s">
        <v>104</v>
      </c>
      <c r="CV5" s="59" t="s">
        <v>105</v>
      </c>
      <c r="CW5" s="59" t="s">
        <v>106</v>
      </c>
      <c r="CX5" s="59" t="s">
        <v>107</v>
      </c>
      <c r="CY5" s="59" t="s">
        <v>108</v>
      </c>
      <c r="CZ5" s="59" t="s">
        <v>109</v>
      </c>
      <c r="DA5" s="59" t="s">
        <v>117</v>
      </c>
      <c r="DB5" s="59" t="s">
        <v>114</v>
      </c>
      <c r="DC5" s="59" t="s">
        <v>115</v>
      </c>
      <c r="DD5" s="59" t="s">
        <v>102</v>
      </c>
      <c r="DE5" s="59" t="s">
        <v>103</v>
      </c>
      <c r="DF5" s="59" t="s">
        <v>104</v>
      </c>
      <c r="DG5" s="59" t="s">
        <v>105</v>
      </c>
      <c r="DH5" s="59" t="s">
        <v>106</v>
      </c>
      <c r="DI5" s="59" t="s">
        <v>107</v>
      </c>
      <c r="DJ5" s="59" t="s">
        <v>44</v>
      </c>
      <c r="DK5" s="59" t="s">
        <v>109</v>
      </c>
      <c r="DL5" s="59" t="s">
        <v>99</v>
      </c>
      <c r="DM5" s="59" t="s">
        <v>114</v>
      </c>
      <c r="DN5" s="59" t="s">
        <v>101</v>
      </c>
      <c r="DO5" s="59" t="s">
        <v>112</v>
      </c>
      <c r="DP5" s="59" t="s">
        <v>103</v>
      </c>
      <c r="DQ5" s="59" t="s">
        <v>104</v>
      </c>
      <c r="DR5" s="59" t="s">
        <v>105</v>
      </c>
      <c r="DS5" s="59" t="s">
        <v>106</v>
      </c>
      <c r="DT5" s="59" t="s">
        <v>107</v>
      </c>
      <c r="DU5" s="59" t="s">
        <v>108</v>
      </c>
    </row>
    <row r="6" spans="1:125" s="66" customFormat="1">
      <c r="A6" s="49" t="s">
        <v>121</v>
      </c>
      <c r="B6" s="60">
        <f>B8</f>
        <v>2017</v>
      </c>
      <c r="C6" s="60">
        <f t="shared" ref="C6:X6" si="1">C8</f>
        <v>271004</v>
      </c>
      <c r="D6" s="60">
        <f t="shared" si="1"/>
        <v>47</v>
      </c>
      <c r="E6" s="60">
        <f t="shared" si="1"/>
        <v>14</v>
      </c>
      <c r="F6" s="60">
        <f t="shared" si="1"/>
        <v>0</v>
      </c>
      <c r="G6" s="60">
        <f t="shared" si="1"/>
        <v>22</v>
      </c>
      <c r="H6" s="60" t="str">
        <f>SUBSTITUTE(H8,"　","")</f>
        <v>大阪府大阪市</v>
      </c>
      <c r="I6" s="60" t="str">
        <f t="shared" si="1"/>
        <v>谷町筋地下駐車場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v>
      </c>
      <c r="Q6" s="62" t="str">
        <f t="shared" si="1"/>
        <v>地下式</v>
      </c>
      <c r="R6" s="63">
        <f t="shared" si="1"/>
        <v>19</v>
      </c>
      <c r="S6" s="62" t="str">
        <f t="shared" si="1"/>
        <v>公共施設</v>
      </c>
      <c r="T6" s="62" t="str">
        <f t="shared" si="1"/>
        <v>有</v>
      </c>
      <c r="U6" s="63">
        <f t="shared" si="1"/>
        <v>8400</v>
      </c>
      <c r="V6" s="63">
        <f t="shared" si="1"/>
        <v>211</v>
      </c>
      <c r="W6" s="63">
        <f t="shared" si="1"/>
        <v>600</v>
      </c>
      <c r="X6" s="62" t="str">
        <f t="shared" si="1"/>
        <v>利用料金制</v>
      </c>
      <c r="Y6" s="64" t="e">
        <f>IF(Y8="-",NA(),Y8)</f>
        <v>#N/A</v>
      </c>
      <c r="Z6" s="64">
        <f t="shared" ref="Z6:AH6" si="2">IF(Z8="-",NA(),Z8)</f>
        <v>163</v>
      </c>
      <c r="AA6" s="64">
        <f t="shared" si="2"/>
        <v>144</v>
      </c>
      <c r="AB6" s="64">
        <f t="shared" si="2"/>
        <v>134</v>
      </c>
      <c r="AC6" s="64">
        <f t="shared" si="2"/>
        <v>103.6</v>
      </c>
      <c r="AD6" s="64">
        <f t="shared" si="2"/>
        <v>120.7</v>
      </c>
      <c r="AE6" s="64">
        <f t="shared" si="2"/>
        <v>135.30000000000001</v>
      </c>
      <c r="AF6" s="64">
        <f t="shared" si="2"/>
        <v>133.5</v>
      </c>
      <c r="AG6" s="64">
        <f t="shared" si="2"/>
        <v>136.30000000000001</v>
      </c>
      <c r="AH6" s="64">
        <f t="shared" si="2"/>
        <v>130.9</v>
      </c>
      <c r="AI6" s="61" t="str">
        <f>IF(AI8="-","",IF(AI8="-","【-】","【"&amp;SUBSTITUTE(TEXT(AI8,"#,##0.0"),"-","△")&amp;"】"))</f>
        <v>【319.1】</v>
      </c>
      <c r="AJ6" s="64" t="e">
        <f>IF(AJ8="-",NA(),AJ8)</f>
        <v>#N/A</v>
      </c>
      <c r="AK6" s="64">
        <f t="shared" ref="AK6:AS6" si="3">IF(AK8="-",NA(),AK8)</f>
        <v>0</v>
      </c>
      <c r="AL6" s="64">
        <f t="shared" si="3"/>
        <v>0</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t="e">
        <f>IF(AU8="-",NA(),AU8)</f>
        <v>#N/A</v>
      </c>
      <c r="AV6" s="65">
        <f t="shared" ref="AV6:BD6" si="4">IF(AV8="-",NA(),AV8)</f>
        <v>0</v>
      </c>
      <c r="AW6" s="65">
        <f t="shared" si="4"/>
        <v>0</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t="e">
        <f>IF(BF8="-",NA(),BF8)</f>
        <v>#N/A</v>
      </c>
      <c r="BG6" s="64">
        <f t="shared" ref="BG6:BO6" si="5">IF(BG8="-",NA(),BG8)</f>
        <v>38</v>
      </c>
      <c r="BH6" s="64">
        <f t="shared" si="5"/>
        <v>31</v>
      </c>
      <c r="BI6" s="64">
        <f t="shared" si="5"/>
        <v>25</v>
      </c>
      <c r="BJ6" s="64">
        <f t="shared" si="5"/>
        <v>3.5</v>
      </c>
      <c r="BK6" s="64">
        <f t="shared" si="5"/>
        <v>15.3</v>
      </c>
      <c r="BL6" s="64">
        <f t="shared" si="5"/>
        <v>11.2</v>
      </c>
      <c r="BM6" s="64">
        <f t="shared" si="5"/>
        <v>8</v>
      </c>
      <c r="BN6" s="64">
        <f t="shared" si="5"/>
        <v>13.7</v>
      </c>
      <c r="BO6" s="64">
        <f t="shared" si="5"/>
        <v>7.5</v>
      </c>
      <c r="BP6" s="61" t="str">
        <f>IF(BP8="-","",IF(BP8="-","【-】","【"&amp;SUBSTITUTE(TEXT(BP8,"#,##0.0"),"-","△")&amp;"】"))</f>
        <v>【26.4】</v>
      </c>
      <c r="BQ6" s="65" t="e">
        <f>IF(BQ8="-",NA(),BQ8)</f>
        <v>#N/A</v>
      </c>
      <c r="BR6" s="65">
        <f t="shared" ref="BR6:BZ6" si="6">IF(BR8="-",NA(),BR8)</f>
        <v>30117</v>
      </c>
      <c r="BS6" s="65">
        <f t="shared" si="6"/>
        <v>24453</v>
      </c>
      <c r="BT6" s="65">
        <f t="shared" si="6"/>
        <v>18151</v>
      </c>
      <c r="BU6" s="65">
        <f t="shared" si="6"/>
        <v>2674</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122</v>
      </c>
      <c r="CM6" s="63" t="str">
        <f t="shared" ref="CM6:CN6" si="7">CM8</f>
        <v>-</v>
      </c>
      <c r="CN6" s="63">
        <f t="shared" si="7"/>
        <v>316581</v>
      </c>
      <c r="CO6" s="64"/>
      <c r="CP6" s="64"/>
      <c r="CQ6" s="64"/>
      <c r="CR6" s="64"/>
      <c r="CS6" s="64"/>
      <c r="CT6" s="64"/>
      <c r="CU6" s="64"/>
      <c r="CV6" s="64"/>
      <c r="CW6" s="64"/>
      <c r="CX6" s="64"/>
      <c r="CY6" s="61" t="s">
        <v>122</v>
      </c>
      <c r="CZ6" s="64" t="e">
        <f>IF(CZ8="-",NA(),CZ8)</f>
        <v>#N/A</v>
      </c>
      <c r="DA6" s="64">
        <f t="shared" ref="DA6:DI6" si="8">IF(DA8="-",NA(),DA8)</f>
        <v>0</v>
      </c>
      <c r="DB6" s="64">
        <f t="shared" si="8"/>
        <v>0</v>
      </c>
      <c r="DC6" s="64">
        <f t="shared" si="8"/>
        <v>0</v>
      </c>
      <c r="DD6" s="64">
        <f t="shared" si="8"/>
        <v>0</v>
      </c>
      <c r="DE6" s="64">
        <f t="shared" si="8"/>
        <v>192.7</v>
      </c>
      <c r="DF6" s="64">
        <f t="shared" si="8"/>
        <v>141.9</v>
      </c>
      <c r="DG6" s="64">
        <f t="shared" si="8"/>
        <v>181.6</v>
      </c>
      <c r="DH6" s="64">
        <f t="shared" si="8"/>
        <v>148.9</v>
      </c>
      <c r="DI6" s="64">
        <f t="shared" si="8"/>
        <v>135.30000000000001</v>
      </c>
      <c r="DJ6" s="61" t="str">
        <f>IF(DJ8="-","",IF(DJ8="-","【-】","【"&amp;SUBSTITUTE(TEXT(DJ8,"#,##0.0"),"-","△")&amp;"】"))</f>
        <v>【120.3】</v>
      </c>
      <c r="DK6" s="64" t="e">
        <f>IF(DK8="-",NA(),DK8)</f>
        <v>#N/A</v>
      </c>
      <c r="DL6" s="64">
        <f t="shared" ref="DL6:DT6" si="9">IF(DL8="-",NA(),DL8)</f>
        <v>99.5</v>
      </c>
      <c r="DM6" s="64">
        <f t="shared" si="9"/>
        <v>99.5</v>
      </c>
      <c r="DN6" s="64">
        <f t="shared" si="9"/>
        <v>92.4</v>
      </c>
      <c r="DO6" s="64">
        <f t="shared" si="9"/>
        <v>100</v>
      </c>
      <c r="DP6" s="64">
        <f t="shared" si="9"/>
        <v>172.8</v>
      </c>
      <c r="DQ6" s="64">
        <f t="shared" si="9"/>
        <v>167.7</v>
      </c>
      <c r="DR6" s="64">
        <f t="shared" si="9"/>
        <v>169.3</v>
      </c>
      <c r="DS6" s="64">
        <f t="shared" si="9"/>
        <v>166.6</v>
      </c>
      <c r="DT6" s="64">
        <f t="shared" si="9"/>
        <v>227.1</v>
      </c>
      <c r="DU6" s="61" t="str">
        <f>IF(DU8="-","",IF(DU8="-","【-】","【"&amp;SUBSTITUTE(TEXT(DU8,"#,##0.0"),"-","△")&amp;"】"))</f>
        <v>【198.4】</v>
      </c>
    </row>
    <row r="7" spans="1:125" s="66" customFormat="1">
      <c r="A7" s="49" t="s">
        <v>123</v>
      </c>
      <c r="B7" s="60">
        <f t="shared" ref="B7:X7" si="10">B8</f>
        <v>2017</v>
      </c>
      <c r="C7" s="60">
        <f t="shared" si="10"/>
        <v>271004</v>
      </c>
      <c r="D7" s="60">
        <f t="shared" si="10"/>
        <v>47</v>
      </c>
      <c r="E7" s="60">
        <f t="shared" si="10"/>
        <v>14</v>
      </c>
      <c r="F7" s="60">
        <f t="shared" si="10"/>
        <v>0</v>
      </c>
      <c r="G7" s="60">
        <f t="shared" si="10"/>
        <v>22</v>
      </c>
      <c r="H7" s="60" t="str">
        <f t="shared" si="10"/>
        <v>大阪府　大阪市</v>
      </c>
      <c r="I7" s="60" t="str">
        <f t="shared" si="10"/>
        <v>谷町筋地下駐車場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v>
      </c>
      <c r="Q7" s="62" t="str">
        <f t="shared" si="10"/>
        <v>地下式</v>
      </c>
      <c r="R7" s="63">
        <f t="shared" si="10"/>
        <v>19</v>
      </c>
      <c r="S7" s="62" t="str">
        <f t="shared" si="10"/>
        <v>公共施設</v>
      </c>
      <c r="T7" s="62" t="str">
        <f t="shared" si="10"/>
        <v>有</v>
      </c>
      <c r="U7" s="63">
        <f t="shared" si="10"/>
        <v>8400</v>
      </c>
      <c r="V7" s="63">
        <f t="shared" si="10"/>
        <v>211</v>
      </c>
      <c r="W7" s="63">
        <f t="shared" si="10"/>
        <v>600</v>
      </c>
      <c r="X7" s="62" t="str">
        <f t="shared" si="10"/>
        <v>利用料金制</v>
      </c>
      <c r="Y7" s="64" t="str">
        <f>Y8</f>
        <v>-</v>
      </c>
      <c r="Z7" s="64">
        <f t="shared" ref="Z7:AH7" si="11">Z8</f>
        <v>163</v>
      </c>
      <c r="AA7" s="64">
        <f t="shared" si="11"/>
        <v>144</v>
      </c>
      <c r="AB7" s="64">
        <f t="shared" si="11"/>
        <v>134</v>
      </c>
      <c r="AC7" s="64">
        <f t="shared" si="11"/>
        <v>103.6</v>
      </c>
      <c r="AD7" s="64">
        <f t="shared" si="11"/>
        <v>120.7</v>
      </c>
      <c r="AE7" s="64">
        <f t="shared" si="11"/>
        <v>135.30000000000001</v>
      </c>
      <c r="AF7" s="64">
        <f t="shared" si="11"/>
        <v>133.5</v>
      </c>
      <c r="AG7" s="64">
        <f t="shared" si="11"/>
        <v>136.30000000000001</v>
      </c>
      <c r="AH7" s="64">
        <f t="shared" si="11"/>
        <v>130.9</v>
      </c>
      <c r="AI7" s="61"/>
      <c r="AJ7" s="64" t="str">
        <f>AJ8</f>
        <v>-</v>
      </c>
      <c r="AK7" s="64">
        <f t="shared" ref="AK7:AS7" si="12">AK8</f>
        <v>0</v>
      </c>
      <c r="AL7" s="64">
        <f t="shared" si="12"/>
        <v>0</v>
      </c>
      <c r="AM7" s="64">
        <f t="shared" si="12"/>
        <v>0</v>
      </c>
      <c r="AN7" s="64">
        <f t="shared" si="12"/>
        <v>0</v>
      </c>
      <c r="AO7" s="64">
        <f t="shared" si="12"/>
        <v>10.4</v>
      </c>
      <c r="AP7" s="64">
        <f t="shared" si="12"/>
        <v>7.6</v>
      </c>
      <c r="AQ7" s="64">
        <f t="shared" si="12"/>
        <v>7.1</v>
      </c>
      <c r="AR7" s="64">
        <f t="shared" si="12"/>
        <v>5.5</v>
      </c>
      <c r="AS7" s="64">
        <f t="shared" si="12"/>
        <v>5.2</v>
      </c>
      <c r="AT7" s="61"/>
      <c r="AU7" s="65" t="str">
        <f>AU8</f>
        <v>-</v>
      </c>
      <c r="AV7" s="65">
        <f t="shared" ref="AV7:BD7" si="13">AV8</f>
        <v>0</v>
      </c>
      <c r="AW7" s="65">
        <f t="shared" si="13"/>
        <v>0</v>
      </c>
      <c r="AX7" s="65">
        <f t="shared" si="13"/>
        <v>0</v>
      </c>
      <c r="AY7" s="65">
        <f t="shared" si="13"/>
        <v>0</v>
      </c>
      <c r="AZ7" s="65">
        <f t="shared" si="13"/>
        <v>143</v>
      </c>
      <c r="BA7" s="65">
        <f t="shared" si="13"/>
        <v>79</v>
      </c>
      <c r="BB7" s="65">
        <f t="shared" si="13"/>
        <v>56</v>
      </c>
      <c r="BC7" s="65">
        <f t="shared" si="13"/>
        <v>42</v>
      </c>
      <c r="BD7" s="65">
        <f t="shared" si="13"/>
        <v>44</v>
      </c>
      <c r="BE7" s="63"/>
      <c r="BF7" s="64" t="str">
        <f>BF8</f>
        <v>-</v>
      </c>
      <c r="BG7" s="64">
        <f t="shared" ref="BG7:BO7" si="14">BG8</f>
        <v>38</v>
      </c>
      <c r="BH7" s="64">
        <f t="shared" si="14"/>
        <v>31</v>
      </c>
      <c r="BI7" s="64">
        <f t="shared" si="14"/>
        <v>25</v>
      </c>
      <c r="BJ7" s="64">
        <f t="shared" si="14"/>
        <v>3.5</v>
      </c>
      <c r="BK7" s="64">
        <f t="shared" si="14"/>
        <v>15.3</v>
      </c>
      <c r="BL7" s="64">
        <f t="shared" si="14"/>
        <v>11.2</v>
      </c>
      <c r="BM7" s="64">
        <f t="shared" si="14"/>
        <v>8</v>
      </c>
      <c r="BN7" s="64">
        <f t="shared" si="14"/>
        <v>13.7</v>
      </c>
      <c r="BO7" s="64">
        <f t="shared" si="14"/>
        <v>7.5</v>
      </c>
      <c r="BP7" s="61"/>
      <c r="BQ7" s="65" t="str">
        <f>BQ8</f>
        <v>-</v>
      </c>
      <c r="BR7" s="65">
        <f t="shared" ref="BR7:BZ7" si="15">BR8</f>
        <v>30117</v>
      </c>
      <c r="BS7" s="65">
        <f t="shared" si="15"/>
        <v>24453</v>
      </c>
      <c r="BT7" s="65">
        <f t="shared" si="15"/>
        <v>18151</v>
      </c>
      <c r="BU7" s="65">
        <f t="shared" si="15"/>
        <v>2674</v>
      </c>
      <c r="BV7" s="65">
        <f t="shared" si="15"/>
        <v>19003</v>
      </c>
      <c r="BW7" s="65">
        <f t="shared" si="15"/>
        <v>19615</v>
      </c>
      <c r="BX7" s="65">
        <f t="shared" si="15"/>
        <v>21116</v>
      </c>
      <c r="BY7" s="65">
        <f t="shared" si="15"/>
        <v>20714</v>
      </c>
      <c r="BZ7" s="65">
        <f t="shared" si="15"/>
        <v>16622</v>
      </c>
      <c r="CA7" s="63"/>
      <c r="CB7" s="64" t="s">
        <v>124</v>
      </c>
      <c r="CC7" s="64" t="s">
        <v>124</v>
      </c>
      <c r="CD7" s="64" t="s">
        <v>124</v>
      </c>
      <c r="CE7" s="64" t="s">
        <v>124</v>
      </c>
      <c r="CF7" s="64" t="s">
        <v>124</v>
      </c>
      <c r="CG7" s="64" t="s">
        <v>124</v>
      </c>
      <c r="CH7" s="64" t="s">
        <v>124</v>
      </c>
      <c r="CI7" s="64" t="s">
        <v>124</v>
      </c>
      <c r="CJ7" s="64" t="s">
        <v>124</v>
      </c>
      <c r="CK7" s="64" t="s">
        <v>122</v>
      </c>
      <c r="CL7" s="61"/>
      <c r="CM7" s="63" t="str">
        <f>CM8</f>
        <v>-</v>
      </c>
      <c r="CN7" s="63">
        <f>CN8</f>
        <v>316581</v>
      </c>
      <c r="CO7" s="64" t="s">
        <v>124</v>
      </c>
      <c r="CP7" s="64" t="s">
        <v>124</v>
      </c>
      <c r="CQ7" s="64" t="s">
        <v>124</v>
      </c>
      <c r="CR7" s="64" t="s">
        <v>124</v>
      </c>
      <c r="CS7" s="64" t="s">
        <v>124</v>
      </c>
      <c r="CT7" s="64" t="s">
        <v>124</v>
      </c>
      <c r="CU7" s="64" t="s">
        <v>124</v>
      </c>
      <c r="CV7" s="64" t="s">
        <v>124</v>
      </c>
      <c r="CW7" s="64" t="s">
        <v>124</v>
      </c>
      <c r="CX7" s="64" t="s">
        <v>125</v>
      </c>
      <c r="CY7" s="61"/>
      <c r="CZ7" s="64" t="str">
        <f>CZ8</f>
        <v>-</v>
      </c>
      <c r="DA7" s="64">
        <f t="shared" ref="DA7:DI7" si="16">DA8</f>
        <v>0</v>
      </c>
      <c r="DB7" s="64">
        <f t="shared" si="16"/>
        <v>0</v>
      </c>
      <c r="DC7" s="64">
        <f t="shared" si="16"/>
        <v>0</v>
      </c>
      <c r="DD7" s="64">
        <f t="shared" si="16"/>
        <v>0</v>
      </c>
      <c r="DE7" s="64">
        <f t="shared" si="16"/>
        <v>192.7</v>
      </c>
      <c r="DF7" s="64">
        <f t="shared" si="16"/>
        <v>141.9</v>
      </c>
      <c r="DG7" s="64">
        <f t="shared" si="16"/>
        <v>181.6</v>
      </c>
      <c r="DH7" s="64">
        <f t="shared" si="16"/>
        <v>148.9</v>
      </c>
      <c r="DI7" s="64">
        <f t="shared" si="16"/>
        <v>135.30000000000001</v>
      </c>
      <c r="DJ7" s="61"/>
      <c r="DK7" s="64" t="str">
        <f>DK8</f>
        <v>-</v>
      </c>
      <c r="DL7" s="64">
        <f t="shared" ref="DL7:DT7" si="17">DL8</f>
        <v>99.5</v>
      </c>
      <c r="DM7" s="64">
        <f t="shared" si="17"/>
        <v>99.5</v>
      </c>
      <c r="DN7" s="64">
        <f t="shared" si="17"/>
        <v>92.4</v>
      </c>
      <c r="DO7" s="64">
        <f t="shared" si="17"/>
        <v>100</v>
      </c>
      <c r="DP7" s="64">
        <f t="shared" si="17"/>
        <v>172.8</v>
      </c>
      <c r="DQ7" s="64">
        <f t="shared" si="17"/>
        <v>167.7</v>
      </c>
      <c r="DR7" s="64">
        <f t="shared" si="17"/>
        <v>169.3</v>
      </c>
      <c r="DS7" s="64">
        <f t="shared" si="17"/>
        <v>166.6</v>
      </c>
      <c r="DT7" s="64">
        <f t="shared" si="17"/>
        <v>227.1</v>
      </c>
      <c r="DU7" s="61"/>
    </row>
    <row r="8" spans="1:125" s="66" customFormat="1">
      <c r="A8" s="49"/>
      <c r="B8" s="67">
        <v>2017</v>
      </c>
      <c r="C8" s="67">
        <v>271004</v>
      </c>
      <c r="D8" s="67">
        <v>47</v>
      </c>
      <c r="E8" s="67">
        <v>14</v>
      </c>
      <c r="F8" s="67">
        <v>0</v>
      </c>
      <c r="G8" s="67">
        <v>22</v>
      </c>
      <c r="H8" s="67" t="s">
        <v>126</v>
      </c>
      <c r="I8" s="67" t="s">
        <v>127</v>
      </c>
      <c r="J8" s="67" t="s">
        <v>128</v>
      </c>
      <c r="K8" s="67" t="s">
        <v>129</v>
      </c>
      <c r="L8" s="67" t="s">
        <v>130</v>
      </c>
      <c r="M8" s="67" t="s">
        <v>131</v>
      </c>
      <c r="N8" s="67" t="s">
        <v>132</v>
      </c>
      <c r="O8" s="68" t="s">
        <v>133</v>
      </c>
      <c r="P8" s="69" t="s">
        <v>134</v>
      </c>
      <c r="Q8" s="69" t="s">
        <v>135</v>
      </c>
      <c r="R8" s="70">
        <v>19</v>
      </c>
      <c r="S8" s="69" t="s">
        <v>136</v>
      </c>
      <c r="T8" s="69" t="s">
        <v>137</v>
      </c>
      <c r="U8" s="70">
        <v>8400</v>
      </c>
      <c r="V8" s="70">
        <v>211</v>
      </c>
      <c r="W8" s="70">
        <v>600</v>
      </c>
      <c r="X8" s="69" t="s">
        <v>138</v>
      </c>
      <c r="Y8" s="71" t="s">
        <v>130</v>
      </c>
      <c r="Z8" s="71">
        <v>163</v>
      </c>
      <c r="AA8" s="71">
        <v>144</v>
      </c>
      <c r="AB8" s="71">
        <v>134</v>
      </c>
      <c r="AC8" s="71">
        <v>103.6</v>
      </c>
      <c r="AD8" s="71">
        <v>120.7</v>
      </c>
      <c r="AE8" s="71">
        <v>135.30000000000001</v>
      </c>
      <c r="AF8" s="71">
        <v>133.5</v>
      </c>
      <c r="AG8" s="71">
        <v>136.30000000000001</v>
      </c>
      <c r="AH8" s="71">
        <v>130.9</v>
      </c>
      <c r="AI8" s="68">
        <v>319.10000000000002</v>
      </c>
      <c r="AJ8" s="71" t="s">
        <v>130</v>
      </c>
      <c r="AK8" s="71">
        <v>0</v>
      </c>
      <c r="AL8" s="71">
        <v>0</v>
      </c>
      <c r="AM8" s="71">
        <v>0</v>
      </c>
      <c r="AN8" s="71">
        <v>0</v>
      </c>
      <c r="AO8" s="71">
        <v>10.4</v>
      </c>
      <c r="AP8" s="71">
        <v>7.6</v>
      </c>
      <c r="AQ8" s="71">
        <v>7.1</v>
      </c>
      <c r="AR8" s="71">
        <v>5.5</v>
      </c>
      <c r="AS8" s="71">
        <v>5.2</v>
      </c>
      <c r="AT8" s="68">
        <v>5.6</v>
      </c>
      <c r="AU8" s="72" t="s">
        <v>130</v>
      </c>
      <c r="AV8" s="72">
        <v>0</v>
      </c>
      <c r="AW8" s="72">
        <v>0</v>
      </c>
      <c r="AX8" s="72">
        <v>0</v>
      </c>
      <c r="AY8" s="72">
        <v>0</v>
      </c>
      <c r="AZ8" s="72">
        <v>143</v>
      </c>
      <c r="BA8" s="72">
        <v>79</v>
      </c>
      <c r="BB8" s="72">
        <v>56</v>
      </c>
      <c r="BC8" s="72">
        <v>42</v>
      </c>
      <c r="BD8" s="72">
        <v>44</v>
      </c>
      <c r="BE8" s="72">
        <v>37</v>
      </c>
      <c r="BF8" s="71" t="s">
        <v>130</v>
      </c>
      <c r="BG8" s="71">
        <v>38</v>
      </c>
      <c r="BH8" s="71">
        <v>31</v>
      </c>
      <c r="BI8" s="71">
        <v>25</v>
      </c>
      <c r="BJ8" s="71">
        <v>3.5</v>
      </c>
      <c r="BK8" s="71">
        <v>15.3</v>
      </c>
      <c r="BL8" s="71">
        <v>11.2</v>
      </c>
      <c r="BM8" s="71">
        <v>8</v>
      </c>
      <c r="BN8" s="71">
        <v>13.7</v>
      </c>
      <c r="BO8" s="71">
        <v>7.5</v>
      </c>
      <c r="BP8" s="68">
        <v>26.4</v>
      </c>
      <c r="BQ8" s="72" t="s">
        <v>130</v>
      </c>
      <c r="BR8" s="72">
        <v>30117</v>
      </c>
      <c r="BS8" s="72">
        <v>24453</v>
      </c>
      <c r="BT8" s="73">
        <v>18151</v>
      </c>
      <c r="BU8" s="73">
        <v>2674</v>
      </c>
      <c r="BV8" s="72">
        <v>19003</v>
      </c>
      <c r="BW8" s="72">
        <v>19615</v>
      </c>
      <c r="BX8" s="72">
        <v>21116</v>
      </c>
      <c r="BY8" s="72">
        <v>20714</v>
      </c>
      <c r="BZ8" s="72">
        <v>16622</v>
      </c>
      <c r="CA8" s="70">
        <v>15069</v>
      </c>
      <c r="CB8" s="71" t="s">
        <v>130</v>
      </c>
      <c r="CC8" s="71" t="s">
        <v>130</v>
      </c>
      <c r="CD8" s="71" t="s">
        <v>130</v>
      </c>
      <c r="CE8" s="71" t="s">
        <v>130</v>
      </c>
      <c r="CF8" s="71" t="s">
        <v>130</v>
      </c>
      <c r="CG8" s="71" t="s">
        <v>130</v>
      </c>
      <c r="CH8" s="71" t="s">
        <v>130</v>
      </c>
      <c r="CI8" s="71" t="s">
        <v>130</v>
      </c>
      <c r="CJ8" s="71" t="s">
        <v>130</v>
      </c>
      <c r="CK8" s="71" t="s">
        <v>130</v>
      </c>
      <c r="CL8" s="68" t="s">
        <v>130</v>
      </c>
      <c r="CM8" s="70" t="s">
        <v>130</v>
      </c>
      <c r="CN8" s="70">
        <v>316581</v>
      </c>
      <c r="CO8" s="71" t="s">
        <v>130</v>
      </c>
      <c r="CP8" s="71" t="s">
        <v>130</v>
      </c>
      <c r="CQ8" s="71" t="s">
        <v>130</v>
      </c>
      <c r="CR8" s="71" t="s">
        <v>130</v>
      </c>
      <c r="CS8" s="71" t="s">
        <v>130</v>
      </c>
      <c r="CT8" s="71" t="s">
        <v>130</v>
      </c>
      <c r="CU8" s="71" t="s">
        <v>130</v>
      </c>
      <c r="CV8" s="71" t="s">
        <v>130</v>
      </c>
      <c r="CW8" s="71" t="s">
        <v>130</v>
      </c>
      <c r="CX8" s="71" t="s">
        <v>130</v>
      </c>
      <c r="CY8" s="68" t="s">
        <v>130</v>
      </c>
      <c r="CZ8" s="71" t="s">
        <v>130</v>
      </c>
      <c r="DA8" s="71">
        <v>0</v>
      </c>
      <c r="DB8" s="71">
        <v>0</v>
      </c>
      <c r="DC8" s="71">
        <v>0</v>
      </c>
      <c r="DD8" s="71">
        <v>0</v>
      </c>
      <c r="DE8" s="71">
        <v>192.7</v>
      </c>
      <c r="DF8" s="71">
        <v>141.9</v>
      </c>
      <c r="DG8" s="71">
        <v>181.6</v>
      </c>
      <c r="DH8" s="71">
        <v>148.9</v>
      </c>
      <c r="DI8" s="71">
        <v>135.30000000000001</v>
      </c>
      <c r="DJ8" s="68">
        <v>120.3</v>
      </c>
      <c r="DK8" s="71" t="s">
        <v>130</v>
      </c>
      <c r="DL8" s="71">
        <v>99.5</v>
      </c>
      <c r="DM8" s="71">
        <v>99.5</v>
      </c>
      <c r="DN8" s="71">
        <v>92.4</v>
      </c>
      <c r="DO8" s="71">
        <v>100</v>
      </c>
      <c r="DP8" s="71">
        <v>172.8</v>
      </c>
      <c r="DQ8" s="71">
        <v>167.7</v>
      </c>
      <c r="DR8" s="71">
        <v>169.3</v>
      </c>
      <c r="DS8" s="71">
        <v>166.6</v>
      </c>
      <c r="DT8" s="71">
        <v>227.1</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139</v>
      </c>
      <c r="C10" s="78" t="s">
        <v>140</v>
      </c>
      <c r="D10" s="78" t="s">
        <v>141</v>
      </c>
      <c r="E10" s="78" t="s">
        <v>142</v>
      </c>
      <c r="F10" s="78" t="s">
        <v>143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石川　克也</cp:lastModifiedBy>
  <cp:lastPrinted>2019-01-23T06:36:06Z</cp:lastPrinted>
  <dcterms:created xsi:type="dcterms:W3CDTF">2018-12-07T10:32:48Z</dcterms:created>
  <dcterms:modified xsi:type="dcterms:W3CDTF">2019-01-23T06:40:03Z</dcterms:modified>
  <cp:category/>
</cp:coreProperties>
</file>