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ユーザ作業用フォルダ\事業調整担当\6市立駐車場担当\07.市立駐車場・有料道路\市立駐車場\■20　その他\◆４８　公営企業会計及び経営戦略\02_H30年度\20190115　1月23日〆経営比較分析表の分析について\経営比較分析表\経営比較分析表\"/>
    </mc:Choice>
  </mc:AlternateContent>
  <workbookProtection workbookAlgorithmName="SHA-512" workbookHashValue="4RygPZcdJQEAys4v18lym+TvZnSIJ0+piAQUduwlJHE6KpGPnkAOEdcGWQ8+Kssu6FhRqysEywmrZPpWRBonXw==" workbookSaltValue="7x9AdwbUIc+R3iLKC673q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DQ7" i="5"/>
  <c r="DP7" i="5"/>
  <c r="JC32" i="4" s="1"/>
  <c r="DO7" i="5"/>
  <c r="DN7" i="5"/>
  <c r="DM7" i="5"/>
  <c r="DL7" i="5"/>
  <c r="DK7" i="5"/>
  <c r="DI7" i="5"/>
  <c r="DH7" i="5"/>
  <c r="DG7" i="5"/>
  <c r="DF7" i="5"/>
  <c r="DE7" i="5"/>
  <c r="DD7" i="5"/>
  <c r="DC7" i="5"/>
  <c r="LT77" i="4" s="1"/>
  <c r="DB7" i="5"/>
  <c r="DA7" i="5"/>
  <c r="CZ7" i="5"/>
  <c r="CN7" i="5"/>
  <c r="CV76" i="4" s="1"/>
  <c r="CM7" i="5"/>
  <c r="BZ7" i="5"/>
  <c r="BY7" i="5"/>
  <c r="BX7" i="5"/>
  <c r="KO53" i="4" s="1"/>
  <c r="BW7" i="5"/>
  <c r="BV7" i="5"/>
  <c r="BU7" i="5"/>
  <c r="BT7" i="5"/>
  <c r="LH52" i="4" s="1"/>
  <c r="BS7" i="5"/>
  <c r="BR7" i="5"/>
  <c r="BQ7" i="5"/>
  <c r="BO7" i="5"/>
  <c r="HJ53" i="4" s="1"/>
  <c r="BN7" i="5"/>
  <c r="BM7" i="5"/>
  <c r="BL7" i="5"/>
  <c r="BK7" i="5"/>
  <c r="EL53" i="4" s="1"/>
  <c r="BJ7" i="5"/>
  <c r="BI7" i="5"/>
  <c r="BH7" i="5"/>
  <c r="BG7" i="5"/>
  <c r="BF7" i="5"/>
  <c r="BD7" i="5"/>
  <c r="BC7" i="5"/>
  <c r="BB7" i="5"/>
  <c r="BG53" i="4" s="1"/>
  <c r="BA7" i="5"/>
  <c r="AZ7" i="5"/>
  <c r="AY7" i="5"/>
  <c r="AX7" i="5"/>
  <c r="BZ52" i="4" s="1"/>
  <c r="AW7" i="5"/>
  <c r="AV7" i="5"/>
  <c r="AU7" i="5"/>
  <c r="AS7" i="5"/>
  <c r="HJ32" i="4" s="1"/>
  <c r="AR7" i="5"/>
  <c r="AQ7" i="5"/>
  <c r="AP7" i="5"/>
  <c r="AO7" i="5"/>
  <c r="EL32" i="4" s="1"/>
  <c r="AN7" i="5"/>
  <c r="AM7" i="5"/>
  <c r="AL7" i="5"/>
  <c r="AK7" i="5"/>
  <c r="FE31" i="4" s="1"/>
  <c r="AJ7" i="5"/>
  <c r="AH7" i="5"/>
  <c r="AG7" i="5"/>
  <c r="AF7" i="5"/>
  <c r="BG32" i="4" s="1"/>
  <c r="AE7" i="5"/>
  <c r="AD7" i="5"/>
  <c r="AC7" i="5"/>
  <c r="AB7" i="5"/>
  <c r="AA7" i="5"/>
  <c r="Z7" i="5"/>
  <c r="Y7" i="5"/>
  <c r="X7" i="5"/>
  <c r="LJ10" i="4" s="1"/>
  <c r="W7" i="5"/>
  <c r="V7" i="5"/>
  <c r="U7" i="5"/>
  <c r="T7" i="5"/>
  <c r="JQ8" i="4" s="1"/>
  <c r="S7" i="5"/>
  <c r="R7" i="5"/>
  <c r="Q7" i="5"/>
  <c r="P7" i="5"/>
  <c r="O7" i="5"/>
  <c r="N7" i="5"/>
  <c r="M7" i="5"/>
  <c r="L7" i="5"/>
  <c r="CF8" i="4" s="1"/>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MI78" i="4"/>
  <c r="LT78" i="4"/>
  <c r="LE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MA53" i="4"/>
  <c r="LH53" i="4"/>
  <c r="JV53" i="4"/>
  <c r="JC53" i="4"/>
  <c r="GQ53" i="4"/>
  <c r="FX53" i="4"/>
  <c r="FE53" i="4"/>
  <c r="CS53" i="4"/>
  <c r="BZ53" i="4"/>
  <c r="AN53" i="4"/>
  <c r="U53" i="4"/>
  <c r="MA52" i="4"/>
  <c r="KO52" i="4"/>
  <c r="JV52" i="4"/>
  <c r="JC52" i="4"/>
  <c r="HJ52" i="4"/>
  <c r="GQ52" i="4"/>
  <c r="FX52" i="4"/>
  <c r="FE52" i="4"/>
  <c r="EL52" i="4"/>
  <c r="CS52" i="4"/>
  <c r="BG52" i="4"/>
  <c r="AN52" i="4"/>
  <c r="U52" i="4"/>
  <c r="LH32" i="4"/>
  <c r="KO32" i="4"/>
  <c r="JV32" i="4"/>
  <c r="GQ32" i="4"/>
  <c r="FX32" i="4"/>
  <c r="FE32" i="4"/>
  <c r="CS32" i="4"/>
  <c r="BZ32" i="4"/>
  <c r="AN32" i="4"/>
  <c r="U32" i="4"/>
  <c r="MA31" i="4"/>
  <c r="LH31" i="4"/>
  <c r="KO31" i="4"/>
  <c r="JV31" i="4"/>
  <c r="JC31" i="4"/>
  <c r="HJ31" i="4"/>
  <c r="GQ31" i="4"/>
  <c r="FX31" i="4"/>
  <c r="EL31" i="4"/>
  <c r="CS31" i="4"/>
  <c r="BZ31" i="4"/>
  <c r="BG31" i="4"/>
  <c r="AN31" i="4"/>
  <c r="U31" i="4"/>
  <c r="JQ10" i="4"/>
  <c r="HX10" i="4"/>
  <c r="DU10" i="4"/>
  <c r="CF10" i="4"/>
  <c r="B10" i="4"/>
  <c r="LJ8" i="4"/>
  <c r="HX8" i="4"/>
  <c r="FJ8" i="4"/>
  <c r="DU8" i="4"/>
  <c r="AQ8" i="4"/>
  <c r="B8" i="4"/>
  <c r="B6" i="4"/>
  <c r="BZ76" i="4" l="1"/>
  <c r="MA51" i="4"/>
  <c r="HJ51" i="4"/>
  <c r="MA30" i="4"/>
  <c r="IT76" i="4"/>
  <c r="CS51" i="4"/>
  <c r="HJ30" i="4"/>
  <c r="CS30" i="4"/>
  <c r="MI76" i="4"/>
  <c r="C11" i="5"/>
  <c r="E11" i="5"/>
  <c r="D11" i="5"/>
  <c r="B11" i="5"/>
  <c r="FX30" i="4" l="1"/>
  <c r="BG30" i="4"/>
  <c r="AV76" i="4"/>
  <c r="KO51" i="4"/>
  <c r="LE76" i="4"/>
  <c r="KO30" i="4"/>
  <c r="HP76" i="4"/>
  <c r="BG51" i="4"/>
  <c r="FX51" i="4"/>
  <c r="BK76" i="4"/>
  <c r="LH51" i="4"/>
  <c r="LT76" i="4"/>
  <c r="GQ51" i="4"/>
  <c r="LH30" i="4"/>
  <c r="IE76" i="4"/>
  <c r="BZ51" i="4"/>
  <c r="GQ30" i="4"/>
  <c r="BZ30" i="4"/>
  <c r="AN51" i="4"/>
  <c r="AN30" i="4"/>
  <c r="KP76" i="4"/>
  <c r="HA76" i="4"/>
  <c r="FE30" i="4"/>
  <c r="AG76" i="4"/>
  <c r="JV51" i="4"/>
  <c r="FE51" i="4"/>
  <c r="JV30" i="4"/>
  <c r="KA76" i="4"/>
  <c r="JC30" i="4"/>
  <c r="GL76" i="4"/>
  <c r="U51" i="4"/>
  <c r="EL30" i="4"/>
  <c r="R76" i="4"/>
  <c r="JC51" i="4"/>
  <c r="EL51" i="4"/>
  <c r="U30" i="4"/>
</calcChain>
</file>

<file path=xl/sharedStrings.xml><?xml version="1.0" encoding="utf-8"?>
<sst xmlns="http://schemas.openxmlformats.org/spreadsheetml/2006/main" count="295" uniqueCount="150">
  <si>
    <t>経営比較分析表（平成29年度決算）</t>
    <rPh sb="8" eb="10">
      <t>ヘイセイ</t>
    </rPh>
    <rPh sb="12" eb="14">
      <t>ネンド</t>
    </rPh>
    <rPh sb="14" eb="16">
      <t>ケッサン</t>
    </rPh>
    <phoneticPr fontId="6"/>
  </si>
  <si>
    <t>業務名</t>
    <rPh sb="2" eb="3">
      <t>メイ</t>
    </rPh>
    <phoneticPr fontId="6"/>
  </si>
  <si>
    <t>業種名</t>
    <phoneticPr fontId="6"/>
  </si>
  <si>
    <t>事業名</t>
    <rPh sb="0" eb="2">
      <t>ジギョウ</t>
    </rPh>
    <rPh sb="2" eb="3">
      <t>メイ</t>
    </rPh>
    <phoneticPr fontId="6"/>
  </si>
  <si>
    <t>類似施設区分</t>
    <rPh sb="0" eb="2">
      <t>ルイジ</t>
    </rPh>
    <rPh sb="2" eb="4">
      <t>シセツ</t>
    </rPh>
    <rPh sb="4" eb="6">
      <t>クブン</t>
    </rPh>
    <phoneticPr fontId="6"/>
  </si>
  <si>
    <t>管理者の情報</t>
    <rPh sb="0" eb="3">
      <t>カンリシャ</t>
    </rPh>
    <rPh sb="4" eb="6">
      <t>ジョウホウ</t>
    </rPh>
    <phoneticPr fontId="6"/>
  </si>
  <si>
    <t>立地</t>
    <rPh sb="0" eb="2">
      <t>リッチ</t>
    </rPh>
    <phoneticPr fontId="6"/>
  </si>
  <si>
    <t>周辺駐車場の需給実態調査</t>
    <rPh sb="0" eb="2">
      <t>シュウヘン</t>
    </rPh>
    <rPh sb="2" eb="5">
      <t>チュウシャジョウ</t>
    </rPh>
    <rPh sb="6" eb="8">
      <t>ジュキュウ</t>
    </rPh>
    <rPh sb="8" eb="10">
      <t>ジッタイ</t>
    </rPh>
    <rPh sb="10" eb="12">
      <t>チョウサ</t>
    </rPh>
    <phoneticPr fontId="6"/>
  </si>
  <si>
    <t>駐車場使用面積(㎡)</t>
    <phoneticPr fontId="6"/>
  </si>
  <si>
    <t>グラフ凡例</t>
    <rPh sb="3" eb="5">
      <t>ハンレイ</t>
    </rPh>
    <phoneticPr fontId="6"/>
  </si>
  <si>
    <t>■</t>
    <phoneticPr fontId="6"/>
  </si>
  <si>
    <t>当該施設値（当該値）</t>
    <rPh sb="2" eb="4">
      <t>シセツ</t>
    </rPh>
    <phoneticPr fontId="6"/>
  </si>
  <si>
    <t>自己資本構成比率(％)</t>
    <rPh sb="0" eb="2">
      <t>ジコ</t>
    </rPh>
    <rPh sb="2" eb="4">
      <t>シホン</t>
    </rPh>
    <rPh sb="4" eb="6">
      <t>コウセイ</t>
    </rPh>
    <rPh sb="6" eb="8">
      <t>ヒリツ</t>
    </rPh>
    <phoneticPr fontId="6"/>
  </si>
  <si>
    <t>種類</t>
    <rPh sb="0" eb="2">
      <t>シュルイ</t>
    </rPh>
    <phoneticPr fontId="6"/>
  </si>
  <si>
    <t>構造</t>
    <rPh sb="0" eb="2">
      <t>コウゾウ</t>
    </rPh>
    <phoneticPr fontId="6"/>
  </si>
  <si>
    <t>建設後の経過年数(年)</t>
    <rPh sb="0" eb="2">
      <t>ケンセツ</t>
    </rPh>
    <rPh sb="2" eb="3">
      <t>ゴ</t>
    </rPh>
    <rPh sb="4" eb="6">
      <t>ケイカ</t>
    </rPh>
    <rPh sb="6" eb="8">
      <t>ネンスウ</t>
    </rPh>
    <rPh sb="9" eb="10">
      <t>ネン</t>
    </rPh>
    <phoneticPr fontId="6"/>
  </si>
  <si>
    <t>収容台数(台)</t>
    <phoneticPr fontId="6"/>
  </si>
  <si>
    <t>一時間当たりの基本料金(円)</t>
    <phoneticPr fontId="6"/>
  </si>
  <si>
    <t>指定管理者制度の導入</t>
    <rPh sb="0" eb="2">
      <t>シテイ</t>
    </rPh>
    <rPh sb="2" eb="5">
      <t>カンリシャ</t>
    </rPh>
    <rPh sb="5" eb="7">
      <t>セイド</t>
    </rPh>
    <rPh sb="8" eb="10">
      <t>ドウニュウ</t>
    </rPh>
    <phoneticPr fontId="6"/>
  </si>
  <si>
    <t>－</t>
    <phoneticPr fontId="6"/>
  </si>
  <si>
    <t>類似施設平均値（平均値）</t>
  </si>
  <si>
    <t>【】</t>
    <phoneticPr fontId="6"/>
  </si>
  <si>
    <t>平成29年度全国平均</t>
    <phoneticPr fontId="6"/>
  </si>
  <si>
    <t>分析欄</t>
    <rPh sb="0" eb="2">
      <t>ブンセキ</t>
    </rPh>
    <rPh sb="2" eb="3">
      <t>ラン</t>
    </rPh>
    <phoneticPr fontId="6"/>
  </si>
  <si>
    <t>1.収益等の状況</t>
    <phoneticPr fontId="6"/>
  </si>
  <si>
    <t>3.利用の状況</t>
    <phoneticPr fontId="6"/>
  </si>
  <si>
    <t>1. 収益等の状況について</t>
    <rPh sb="3" eb="5">
      <t>シュウエキ</t>
    </rPh>
    <rPh sb="5" eb="6">
      <t>トウ</t>
    </rPh>
    <rPh sb="7" eb="9">
      <t>ジョウキョウ</t>
    </rPh>
    <phoneticPr fontId="6"/>
  </si>
  <si>
    <t>当該値</t>
    <rPh sb="0" eb="2">
      <t>トウガイ</t>
    </rPh>
    <rPh sb="2" eb="3">
      <t>チ</t>
    </rPh>
    <phoneticPr fontId="6"/>
  </si>
  <si>
    <t>2. 資産等の状況について</t>
    <phoneticPr fontId="6"/>
  </si>
  <si>
    <t>平均値</t>
    <rPh sb="0" eb="2">
      <t>ヘイキン</t>
    </rPh>
    <rPh sb="2" eb="3">
      <t>チ</t>
    </rPh>
    <phoneticPr fontId="6"/>
  </si>
  <si>
    <t>「経常損益」</t>
    <phoneticPr fontId="6"/>
  </si>
  <si>
    <t>「他会計補助金割合」</t>
    <phoneticPr fontId="6"/>
  </si>
  <si>
    <t>「施設の効率性」</t>
    <phoneticPr fontId="6"/>
  </si>
  <si>
    <t>3. 利用の状況について</t>
    <phoneticPr fontId="6"/>
  </si>
  <si>
    <t>「他会計補助金額」</t>
    <phoneticPr fontId="6"/>
  </si>
  <si>
    <t>「売上高に対する営業総利益」</t>
    <phoneticPr fontId="6"/>
  </si>
  <si>
    <t>「減価償却前営業利益」</t>
    <phoneticPr fontId="6"/>
  </si>
  <si>
    <t>2.資産等の状況</t>
    <phoneticPr fontId="6"/>
  </si>
  <si>
    <t>⑦敷地の地価(千円)</t>
    <phoneticPr fontId="6"/>
  </si>
  <si>
    <t>全体総括</t>
    <rPh sb="0" eb="2">
      <t>ゼンタイ</t>
    </rPh>
    <rPh sb="2" eb="4">
      <t>ソウカツ</t>
    </rPh>
    <phoneticPr fontId="6"/>
  </si>
  <si>
    <t>⑧設備投資見込額(千円)</t>
    <phoneticPr fontId="6"/>
  </si>
  <si>
    <t>「施設全体の減価償却の状況」</t>
    <phoneticPr fontId="6"/>
  </si>
  <si>
    <t>「累積欠損」</t>
    <phoneticPr fontId="6"/>
  </si>
  <si>
    <t>「債務残高」</t>
    <phoneticPr fontId="6"/>
  </si>
  <si>
    <t>全国平均</t>
    <rPh sb="0" eb="2">
      <t>ゼンコク</t>
    </rPh>
    <rPh sb="2" eb="4">
      <t>ヘイキン</t>
    </rPh>
    <phoneticPr fontId="6"/>
  </si>
  <si>
    <t>①</t>
    <phoneticPr fontId="6"/>
  </si>
  <si>
    <t>②</t>
    <phoneticPr fontId="6"/>
  </si>
  <si>
    <t>③</t>
  </si>
  <si>
    <t>⑪</t>
    <phoneticPr fontId="6"/>
  </si>
  <si>
    <t>④</t>
  </si>
  <si>
    <t>⑤</t>
  </si>
  <si>
    <t>⑥</t>
  </si>
  <si>
    <t>⑦</t>
  </si>
  <si>
    <t>⑧</t>
  </si>
  <si>
    <t>⑨</t>
  </si>
  <si>
    <t>⑩</t>
  </si>
  <si>
    <t>⑪</t>
  </si>
  <si>
    <t>-</t>
    <phoneticPr fontId="6"/>
  </si>
  <si>
    <t>-</t>
    <phoneticPr fontId="6"/>
  </si>
  <si>
    <t>駐車場事業(法非適)</t>
    <rPh sb="0" eb="3">
      <t>チュウシャジョウ</t>
    </rPh>
    <rPh sb="3" eb="5">
      <t>ジギョウ</t>
    </rPh>
    <rPh sb="6" eb="7">
      <t>ホウ</t>
    </rPh>
    <rPh sb="7" eb="8">
      <t>ヒ</t>
    </rPh>
    <rPh sb="8" eb="9">
      <t>テキ</t>
    </rPh>
    <phoneticPr fontId="6"/>
  </si>
  <si>
    <t>項番</t>
    <rPh sb="0" eb="2">
      <t>コウバン</t>
    </rPh>
    <phoneticPr fontId="6"/>
  </si>
  <si>
    <t>大項目</t>
    <rPh sb="0" eb="3">
      <t>ダイコウモク</t>
    </rPh>
    <phoneticPr fontId="6"/>
  </si>
  <si>
    <t>年度</t>
    <rPh sb="0" eb="2">
      <t>ネンド</t>
    </rPh>
    <phoneticPr fontId="6"/>
  </si>
  <si>
    <t>団体CD</t>
    <rPh sb="0" eb="2">
      <t>ダンタイ</t>
    </rPh>
    <phoneticPr fontId="6"/>
  </si>
  <si>
    <t>業務CD</t>
    <rPh sb="0" eb="2">
      <t>ギョウム</t>
    </rPh>
    <phoneticPr fontId="6"/>
  </si>
  <si>
    <t>業種CD</t>
    <rPh sb="0" eb="2">
      <t>ギョウシュ</t>
    </rPh>
    <phoneticPr fontId="6"/>
  </si>
  <si>
    <t>事業CD</t>
    <rPh sb="0" eb="2">
      <t>ジギョウ</t>
    </rPh>
    <phoneticPr fontId="6"/>
  </si>
  <si>
    <t>施設CD</t>
    <rPh sb="0" eb="2">
      <t>シセツ</t>
    </rPh>
    <phoneticPr fontId="6"/>
  </si>
  <si>
    <t>基本情報</t>
    <rPh sb="0" eb="2">
      <t>キホン</t>
    </rPh>
    <rPh sb="2" eb="4">
      <t>ジョウホウ</t>
    </rPh>
    <phoneticPr fontId="6"/>
  </si>
  <si>
    <t>1. 収益等の状況</t>
    <rPh sb="3" eb="5">
      <t>シュウエキ</t>
    </rPh>
    <rPh sb="5" eb="6">
      <t>トウ</t>
    </rPh>
    <rPh sb="7" eb="9">
      <t>ジョウキョウ</t>
    </rPh>
    <phoneticPr fontId="6"/>
  </si>
  <si>
    <t>2. 資産等の状況</t>
    <phoneticPr fontId="6"/>
  </si>
  <si>
    <t>中項目</t>
    <rPh sb="0" eb="1">
      <t>チュウ</t>
    </rPh>
    <rPh sb="1" eb="3">
      <t>コウモク</t>
    </rPh>
    <phoneticPr fontId="6"/>
  </si>
  <si>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6"/>
  </si>
  <si>
    <t>②他会計補助金比率(％)</t>
    <phoneticPr fontId="6"/>
  </si>
  <si>
    <t>③駐車台数一台当たりの他会計補助金額(円)</t>
    <phoneticPr fontId="6"/>
  </si>
  <si>
    <t>④売上高ＧＯＰ比率(％)</t>
    <phoneticPr fontId="6"/>
  </si>
  <si>
    <t>⑤ＥＢＩＴＤＡ(千円)</t>
    <phoneticPr fontId="6"/>
  </si>
  <si>
    <t>⑥有形固定資産減価償却率(％)</t>
    <phoneticPr fontId="6"/>
  </si>
  <si>
    <t>⑦敷地の
地価(千円)</t>
    <phoneticPr fontId="6"/>
  </si>
  <si>
    <t>⑧設備投資
見込額(千円)</t>
    <phoneticPr fontId="6"/>
  </si>
  <si>
    <t>⑨累積欠損金比率(％)</t>
    <phoneticPr fontId="6"/>
  </si>
  <si>
    <t>⑩企業債残高対料金収入比率(％)</t>
    <phoneticPr fontId="6"/>
  </si>
  <si>
    <t>⑪稼働率(％)</t>
    <phoneticPr fontId="6"/>
  </si>
  <si>
    <t>小項目</t>
    <rPh sb="0" eb="3">
      <t>ショウコウモク</t>
    </rPh>
    <phoneticPr fontId="6"/>
  </si>
  <si>
    <t>団体名</t>
    <rPh sb="0" eb="3">
      <t>ダンタイメイ</t>
    </rPh>
    <phoneticPr fontId="6"/>
  </si>
  <si>
    <t>施設名称</t>
    <rPh sb="0" eb="2">
      <t>シセツ</t>
    </rPh>
    <rPh sb="2" eb="4">
      <t>メイショウ</t>
    </rPh>
    <phoneticPr fontId="6"/>
  </si>
  <si>
    <t>業務名称</t>
    <rPh sb="0" eb="4">
      <t>ギョウムメイショウ</t>
    </rPh>
    <phoneticPr fontId="6"/>
  </si>
  <si>
    <t>業種名称</t>
    <rPh sb="0" eb="2">
      <t>ギョウシュ</t>
    </rPh>
    <rPh sb="2" eb="4">
      <t>メイショウ</t>
    </rPh>
    <phoneticPr fontId="6"/>
  </si>
  <si>
    <t>事業名称</t>
    <rPh sb="0" eb="2">
      <t>ジギョウ</t>
    </rPh>
    <rPh sb="2" eb="4">
      <t>メイショウ</t>
    </rPh>
    <phoneticPr fontId="6"/>
  </si>
  <si>
    <t>自己資本構成比率(％)</t>
  </si>
  <si>
    <t>構造</t>
  </si>
  <si>
    <t>建設後の経過年数</t>
    <rPh sb="0" eb="2">
      <t>ケンセツ</t>
    </rPh>
    <rPh sb="2" eb="3">
      <t>ゴ</t>
    </rPh>
    <rPh sb="4" eb="6">
      <t>ケイカ</t>
    </rPh>
    <rPh sb="6" eb="8">
      <t>ネンスウ</t>
    </rPh>
    <phoneticPr fontId="6"/>
  </si>
  <si>
    <t>立地</t>
    <rPh sb="0" eb="2">
      <t>リッチ</t>
    </rPh>
    <phoneticPr fontId="15"/>
  </si>
  <si>
    <t>周辺駐車場の需給実態調査</t>
    <rPh sb="0" eb="2">
      <t>シュウヘン</t>
    </rPh>
    <rPh sb="2" eb="5">
      <t>チュウシャジョウ</t>
    </rPh>
    <rPh sb="6" eb="8">
      <t>ジュキュウ</t>
    </rPh>
    <rPh sb="8" eb="10">
      <t>ジッタイ</t>
    </rPh>
    <rPh sb="10" eb="12">
      <t>チョウサ</t>
    </rPh>
    <phoneticPr fontId="15"/>
  </si>
  <si>
    <t>駐車場使用面積</t>
    <rPh sb="0" eb="3">
      <t>チュウシャジョウ</t>
    </rPh>
    <rPh sb="3" eb="5">
      <t>シヨウ</t>
    </rPh>
    <rPh sb="5" eb="7">
      <t>メンセキ</t>
    </rPh>
    <phoneticPr fontId="15"/>
  </si>
  <si>
    <t>収容台数（台）</t>
  </si>
  <si>
    <t>一時間当たりの基本料金（円）</t>
    <phoneticPr fontId="6"/>
  </si>
  <si>
    <t>指定管理者制度の導入</t>
    <phoneticPr fontId="6"/>
  </si>
  <si>
    <t>当該値(N-4)</t>
    <phoneticPr fontId="6"/>
  </si>
  <si>
    <t>当該値(N-3)</t>
    <phoneticPr fontId="6"/>
  </si>
  <si>
    <t>当該値(N-2)</t>
    <phoneticPr fontId="6"/>
  </si>
  <si>
    <t>当該値(N-1)</t>
    <phoneticPr fontId="6"/>
  </si>
  <si>
    <t>当該値(N)</t>
    <phoneticPr fontId="6"/>
  </si>
  <si>
    <t>類似施設平均(N-4)</t>
  </si>
  <si>
    <t>類似施設平均(N-3)</t>
  </si>
  <si>
    <t>類似施設平均(N-2)</t>
  </si>
  <si>
    <t>類似施設平均(N-1)</t>
  </si>
  <si>
    <t>類似施設平均(N)</t>
  </si>
  <si>
    <t>全国平均</t>
  </si>
  <si>
    <t>当該値(N-4)</t>
    <phoneticPr fontId="6"/>
  </si>
  <si>
    <t>当該値(N-3)</t>
    <phoneticPr fontId="6"/>
  </si>
  <si>
    <t>当該値(N-1)</t>
    <phoneticPr fontId="6"/>
  </si>
  <si>
    <t>当該値(N)</t>
    <phoneticPr fontId="6"/>
  </si>
  <si>
    <t>当該値(N-2)</t>
    <phoneticPr fontId="6"/>
  </si>
  <si>
    <t>当該値(N-1)</t>
    <phoneticPr fontId="6"/>
  </si>
  <si>
    <t>当該値(N-4)</t>
    <phoneticPr fontId="6"/>
  </si>
  <si>
    <t>当該値(N-2)</t>
    <phoneticPr fontId="6"/>
  </si>
  <si>
    <t>当該値(N-3)</t>
    <phoneticPr fontId="6"/>
  </si>
  <si>
    <t>当該値(N-4)</t>
    <phoneticPr fontId="6"/>
  </si>
  <si>
    <t>当該値(N-1)</t>
    <phoneticPr fontId="6"/>
  </si>
  <si>
    <t>当該値(N-1)</t>
    <phoneticPr fontId="6"/>
  </si>
  <si>
    <t>当該値(N-4)</t>
    <phoneticPr fontId="6"/>
  </si>
  <si>
    <t>当該値(N-1)</t>
    <phoneticPr fontId="6"/>
  </si>
  <si>
    <t>グラフ参照用</t>
    <rPh sb="3" eb="6">
      <t>サンショウヨウ</t>
    </rPh>
    <phoneticPr fontId="6"/>
  </si>
  <si>
    <t xml:space="preserve"> </t>
    <phoneticPr fontId="6"/>
  </si>
  <si>
    <t xml:space="preserve"> </t>
    <phoneticPr fontId="6"/>
  </si>
  <si>
    <t>表参照用</t>
    <rPh sb="0" eb="1">
      <t>ヒョウ</t>
    </rPh>
    <rPh sb="1" eb="4">
      <t>サンショウヨウ</t>
    </rPh>
    <phoneticPr fontId="6"/>
  </si>
  <si>
    <t xml:space="preserve"> </t>
  </si>
  <si>
    <t>大阪府　大阪市</t>
  </si>
  <si>
    <t>長堀通地下駐車場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</si>
  <si>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</si>
  <si>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</si>
  <si>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</si>
  <si>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</si>
  <si>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</si>
  <si>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</si>
  <si>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</si>
  <si>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</si>
  <si>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</si>
  <si>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</si>
  <si>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</si>
  <si>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</si>
  <si>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</si>
  <si>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</si>
  <si>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</si>
  <si>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</si>
  <si>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・⑪収容台数に対する一日当たり平均駐車台数の割合をいいます。
　類似施設と比べて数値が若干低くなっておりますが、大阪市内の繁華街に位置しており、長時間利用の車両が多いことが要因です。</t>
    <rPh sb="43" eb="45">
      <t>ジャッカン</t>
    </rPh>
    <phoneticPr fontId="16"/>
  </si>
  <si>
    <t>・各種利用促進策を実施し、収益増に向けた効率的な駐車場運営を行っています。
・収支状況は、上記のとおり、類似施設と比較して高い水準ではありますが、今後躯体構造物の維持補修費など管理コストの増加が考えられます。
　周辺商業施設との提携や、適切な料金設定を行うことで、収益をさらに増加させるとともに、更新工事の時期、内容を精査し、維持管理コストを適切な水準に抑え、収支向上を図ってまいります。
・長堀通地下駐車場は、大阪市駐車基本計画を基に市内の路上駐車違反防止のため本市が管理運営を行っており、今後も同目的達成のため、本市が管理を継続していく方針です。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シュウシ</t>
    </rPh>
    <rPh sb="41" eb="43">
      <t>ジョウキョウ</t>
    </rPh>
    <rPh sb="45" eb="47">
      <t>ジョウキ</t>
    </rPh>
    <rPh sb="52" eb="54">
      <t>ルイジ</t>
    </rPh>
    <rPh sb="54" eb="56">
      <t>シセツ</t>
    </rPh>
    <rPh sb="57" eb="59">
      <t>ヒカク</t>
    </rPh>
    <rPh sb="61" eb="62">
      <t>タカ</t>
    </rPh>
    <rPh sb="63" eb="65">
      <t>スイジュン</t>
    </rPh>
    <rPh sb="73" eb="75">
      <t>コンゴ</t>
    </rPh>
    <rPh sb="75" eb="77">
      <t>クタイ</t>
    </rPh>
    <rPh sb="77" eb="80">
      <t>コウゾウブツ</t>
    </rPh>
    <rPh sb="81" eb="83">
      <t>イジ</t>
    </rPh>
    <rPh sb="83" eb="85">
      <t>ホシュウ</t>
    </rPh>
    <rPh sb="85" eb="86">
      <t>ヒ</t>
    </rPh>
    <rPh sb="88" eb="90">
      <t>カンリ</t>
    </rPh>
    <rPh sb="94" eb="96">
      <t>ゾウカ</t>
    </rPh>
    <rPh sb="97" eb="98">
      <t>カンガ</t>
    </rPh>
    <rPh sb="106" eb="108">
      <t>シュウヘン</t>
    </rPh>
    <rPh sb="108" eb="110">
      <t>ショウギョウ</t>
    </rPh>
    <rPh sb="110" eb="112">
      <t>シセツ</t>
    </rPh>
    <rPh sb="114" eb="116">
      <t>テイケイ</t>
    </rPh>
    <rPh sb="118" eb="120">
      <t>テキセツ</t>
    </rPh>
    <rPh sb="121" eb="123">
      <t>リョウキン</t>
    </rPh>
    <rPh sb="123" eb="125">
      <t>セッテイ</t>
    </rPh>
    <rPh sb="126" eb="127">
      <t>オコナ</t>
    </rPh>
    <rPh sb="132" eb="134">
      <t>シュウエキ</t>
    </rPh>
    <rPh sb="138" eb="140">
      <t>ゾウカ</t>
    </rPh>
    <rPh sb="148" eb="150">
      <t>コウシン</t>
    </rPh>
    <rPh sb="150" eb="152">
      <t>コウジ</t>
    </rPh>
    <rPh sb="153" eb="155">
      <t>ジキ</t>
    </rPh>
    <rPh sb="156" eb="158">
      <t>ナイヨウ</t>
    </rPh>
    <rPh sb="159" eb="161">
      <t>セイサ</t>
    </rPh>
    <rPh sb="163" eb="165">
      <t>イジ</t>
    </rPh>
    <rPh sb="165" eb="167">
      <t>カンリ</t>
    </rPh>
    <rPh sb="171" eb="173">
      <t>テキセツ</t>
    </rPh>
    <rPh sb="174" eb="176">
      <t>スイジュン</t>
    </rPh>
    <rPh sb="177" eb="178">
      <t>オサ</t>
    </rPh>
    <rPh sb="180" eb="182">
      <t>シュウシ</t>
    </rPh>
    <rPh sb="182" eb="184">
      <t>コウジョウ</t>
    </rPh>
    <rPh sb="185" eb="186">
      <t>ハカ</t>
    </rPh>
    <rPh sb="196" eb="198">
      <t>ナガホリ</t>
    </rPh>
    <rPh sb="198" eb="199">
      <t>トオ</t>
    </rPh>
    <rPh sb="199" eb="201">
      <t>チカ</t>
    </rPh>
    <phoneticPr fontId="16"/>
  </si>
  <si>
    <t xml:space="preserve">・①収益的収支比率は、黒字であれば100％以上となる指標です。類似団体と比べて非常に高い水準で推移しております。
・②③他会計補助金は発生しておりません。
・④売上高GOP比率は、施設の営業に関する収益性を表す指標です。類似施設と比べて非常に高い数値を維持しております。
・⑤EBITDAとは、営業収益と同様、その経年の推移を見て企業の収益が継続して成長しているかどうかを判断するための指標です。類似施設と比べて非常に高い数値を維持しております。
</t>
    <phoneticPr fontId="6"/>
  </si>
  <si>
    <t>・⑦長堀通地下駐車場は道路付属物（道路法第2条第2項）であり、敷地の地価を計上しておりません。
・⑧設備投資見込額は、今後10年間で見込む建設改良費・修繕費等の金額です。長堀通地下駐車場については、今後駐車場収入で更新費用を賄ったうえで収支黒が発生していく見込みです（設備投資見込額はH30.7.23現在のものです）。
・⑩企業債の残高はありません。</t>
    <rPh sb="2" eb="4">
      <t>ナガホリ</t>
    </rPh>
    <rPh sb="85" eb="87">
      <t>ナガホリ</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</si>
</sst>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 numFmtId="183" formatCode="&quot;¥&quot;#,##0;[Red]&quot;¥&quot;\-#,##0"/>
  </numFmts>
  <fonts count="23">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183"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2">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7" fillId="0" borderId="0" xfId="0" applyFont="1" applyBorder="1">
      <alignment vertical="center"/>
    </xf>
    <xf numFmtId="0" fontId="8" fillId="0" borderId="0"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10"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12" xfId="0" applyFont="1" applyBorder="1" applyAlignment="1">
      <alignment vertical="center"/>
    </xf>
    <xf numFmtId="20" fontId="7" fillId="0" borderId="0" xfId="0" applyNumberFormat="1" applyFont="1">
      <alignment vertical="center"/>
    </xf>
    <xf numFmtId="0" fontId="10" fillId="0" borderId="9"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vertical="center"/>
    </xf>
    <xf numFmtId="0" fontId="7" fillId="0" borderId="9" xfId="0" applyFont="1" applyBorder="1">
      <alignment vertical="center"/>
    </xf>
    <xf numFmtId="0" fontId="7" fillId="0" borderId="10" xfId="0" applyFont="1" applyBorder="1">
      <alignment vertical="center"/>
    </xf>
    <xf numFmtId="0" fontId="5" fillId="0" borderId="0" xfId="0" applyFont="1" applyBorder="1" applyAlignment="1">
      <alignment vertical="center"/>
    </xf>
    <xf numFmtId="0" fontId="5" fillId="0" borderId="10" xfId="0" applyFont="1" applyBorder="1" applyAlignment="1">
      <alignment vertical="center"/>
    </xf>
    <xf numFmtId="178" fontId="13" fillId="0" borderId="0" xfId="0" applyNumberFormat="1" applyFont="1" applyBorder="1" applyAlignment="1">
      <alignment vertical="center" shrinkToFit="1"/>
    </xf>
    <xf numFmtId="178" fontId="13" fillId="0" borderId="10" xfId="0" applyNumberFormat="1" applyFont="1" applyBorder="1" applyAlignment="1">
      <alignment vertical="center" shrinkToFit="1"/>
    </xf>
    <xf numFmtId="0" fontId="13" fillId="0" borderId="0" xfId="0" applyFont="1" applyBorder="1" applyAlignment="1">
      <alignment vertical="center" shrinkToFit="1"/>
    </xf>
    <xf numFmtId="177" fontId="13" fillId="0" borderId="0" xfId="0" applyNumberFormat="1" applyFont="1" applyBorder="1" applyAlignment="1">
      <alignment vertical="center" shrinkToFit="1"/>
    </xf>
    <xf numFmtId="176" fontId="13" fillId="0" borderId="0" xfId="0" applyNumberFormat="1" applyFont="1" applyBorder="1" applyAlignment="1">
      <alignment vertical="center" shrinkToFit="1"/>
    </xf>
    <xf numFmtId="176" fontId="13" fillId="0" borderId="10" xfId="0" applyNumberFormat="1" applyFont="1" applyBorder="1" applyAlignment="1">
      <alignment vertical="center" shrinkToFit="1"/>
    </xf>
    <xf numFmtId="0" fontId="5" fillId="0" borderId="9" xfId="0" applyFont="1" applyBorder="1" applyAlignment="1">
      <alignment vertical="center"/>
    </xf>
    <xf numFmtId="0" fontId="5" fillId="0" borderId="11" xfId="0" applyFont="1" applyBorder="1" applyAlignment="1">
      <alignment vertical="center"/>
    </xf>
    <xf numFmtId="0" fontId="0" fillId="0" borderId="0" xfId="0" applyBorder="1">
      <alignment vertical="center"/>
    </xf>
    <xf numFmtId="0" fontId="10"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4" fillId="0" borderId="0" xfId="0" applyFont="1" applyBorder="1" applyAlignment="1">
      <alignment horizontal="center" vertical="center"/>
    </xf>
    <xf numFmtId="0" fontId="7" fillId="0" borderId="11" xfId="0" applyFont="1" applyBorder="1">
      <alignment vertical="center"/>
    </xf>
    <xf numFmtId="0" fontId="7" fillId="0" borderId="1" xfId="0" applyFont="1" applyBorder="1">
      <alignment vertical="center"/>
    </xf>
    <xf numFmtId="0" fontId="7" fillId="0" borderId="12" xfId="0" applyFont="1" applyBorder="1">
      <alignment vertical="center"/>
    </xf>
    <xf numFmtId="0" fontId="7" fillId="0" borderId="0" xfId="0" applyFont="1" applyBorder="1" applyAlignment="1">
      <alignment vertical="center"/>
    </xf>
    <xf numFmtId="38" fontId="10" fillId="0" borderId="0" xfId="1" applyNumberFormat="1" applyFont="1" applyBorder="1" applyAlignment="1">
      <alignment vertical="center"/>
    </xf>
    <xf numFmtId="0" fontId="7" fillId="0" borderId="17" xfId="0" applyFont="1" applyBorder="1">
      <alignment vertical="center"/>
    </xf>
    <xf numFmtId="0" fontId="3" fillId="0" borderId="0" xfId="0" applyFont="1" applyProtection="1">
      <alignment vertical="center"/>
      <protection hidden="1"/>
    </xf>
    <xf numFmtId="0" fontId="4" fillId="0" borderId="0" xfId="0" applyFont="1" applyProtection="1">
      <alignment vertical="center"/>
      <protection hidden="1"/>
    </xf>
    <xf numFmtId="0" fontId="4" fillId="0" borderId="0" xfId="0" applyFont="1">
      <alignment vertical="center"/>
    </xf>
    <xf numFmtId="0" fontId="3"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3" fillId="0" borderId="14" xfId="0" applyNumberFormat="1" applyFont="1" applyBorder="1" applyAlignment="1" applyProtection="1">
      <alignment horizontal="center" vertical="center" shrinkToFit="1"/>
      <protection hidden="1"/>
    </xf>
    <xf numFmtId="179" fontId="13" fillId="0" borderId="15" xfId="0" applyNumberFormat="1" applyFont="1" applyBorder="1" applyAlignment="1" applyProtection="1">
      <alignment horizontal="center" vertical="center" shrinkToFit="1"/>
      <protection hidden="1"/>
    </xf>
    <xf numFmtId="179" fontId="13" fillId="0" borderId="16" xfId="0" applyNumberFormat="1" applyFont="1" applyBorder="1" applyAlignment="1" applyProtection="1">
      <alignment horizontal="center" vertical="center" shrinkToFit="1"/>
      <protection hidden="1"/>
    </xf>
    <xf numFmtId="0" fontId="5" fillId="0" borderId="0" xfId="0" applyFont="1" applyBorder="1" applyAlignment="1">
      <alignment horizontal="center" vertical="center"/>
    </xf>
    <xf numFmtId="0" fontId="13" fillId="0" borderId="13" xfId="0" applyFont="1" applyBorder="1" applyAlignment="1">
      <alignment horizontal="center" vertical="center" shrinkToFit="1"/>
    </xf>
    <xf numFmtId="178" fontId="13" fillId="0" borderId="14" xfId="0" applyNumberFormat="1" applyFont="1" applyBorder="1" applyAlignment="1" applyProtection="1">
      <alignment horizontal="center" vertical="center" shrinkToFit="1"/>
      <protection hidden="1"/>
    </xf>
    <xf numFmtId="178" fontId="13" fillId="0" borderId="15" xfId="0" applyNumberFormat="1" applyFont="1" applyBorder="1" applyAlignment="1" applyProtection="1">
      <alignment horizontal="center" vertical="center" shrinkToFit="1"/>
      <protection hidden="1"/>
    </xf>
    <xf numFmtId="178" fontId="13" fillId="0" borderId="16" xfId="0" applyNumberFormat="1" applyFont="1" applyBorder="1" applyAlignment="1" applyProtection="1">
      <alignment horizontal="center" vertical="center" shrinkToFit="1"/>
      <protection hidden="1"/>
    </xf>
    <xf numFmtId="176" fontId="10" fillId="0" borderId="6" xfId="1" applyNumberFormat="1" applyFont="1" applyBorder="1" applyAlignment="1" applyProtection="1">
      <alignment horizontal="center" vertical="center" shrinkToFit="1"/>
      <protection hidden="1"/>
    </xf>
    <xf numFmtId="176" fontId="10" fillId="0" borderId="7" xfId="1" applyNumberFormat="1" applyFont="1" applyBorder="1" applyAlignment="1" applyProtection="1">
      <alignment horizontal="center" vertical="center" shrinkToFit="1"/>
      <protection hidden="1"/>
    </xf>
    <xf numFmtId="176" fontId="10" fillId="0" borderId="8" xfId="1" applyNumberFormat="1" applyFont="1" applyBorder="1" applyAlignment="1" applyProtection="1">
      <alignment horizontal="center" vertical="center" shrinkToFit="1"/>
      <protection hidden="1"/>
    </xf>
    <xf numFmtId="176" fontId="10" fillId="0" borderId="9" xfId="1" applyNumberFormat="1" applyFont="1" applyBorder="1" applyAlignment="1" applyProtection="1">
      <alignment horizontal="center" vertical="center" shrinkToFit="1"/>
      <protection hidden="1"/>
    </xf>
    <xf numFmtId="176" fontId="10" fillId="0" borderId="0" xfId="1" applyNumberFormat="1" applyFont="1" applyBorder="1" applyAlignment="1" applyProtection="1">
      <alignment horizontal="center" vertical="center" shrinkToFit="1"/>
      <protection hidden="1"/>
    </xf>
    <xf numFmtId="176" fontId="10" fillId="0" borderId="10" xfId="1" applyNumberFormat="1" applyFont="1" applyBorder="1" applyAlignment="1" applyProtection="1">
      <alignment horizontal="center" vertical="center" shrinkToFit="1"/>
      <protection hidden="1"/>
    </xf>
    <xf numFmtId="176" fontId="10" fillId="0" borderId="11" xfId="1" applyNumberFormat="1" applyFont="1" applyBorder="1" applyAlignment="1" applyProtection="1">
      <alignment horizontal="center" vertical="center" shrinkToFit="1"/>
      <protection hidden="1"/>
    </xf>
    <xf numFmtId="176" fontId="10" fillId="0" borderId="1" xfId="1" applyNumberFormat="1" applyFont="1" applyBorder="1" applyAlignment="1" applyProtection="1">
      <alignment horizontal="center" vertical="center" shrinkToFit="1"/>
      <protection hidden="1"/>
    </xf>
    <xf numFmtId="176" fontId="10" fillId="0" borderId="12" xfId="1" applyNumberFormat="1" applyFont="1" applyBorder="1" applyAlignment="1" applyProtection="1">
      <alignment horizontal="center" vertical="center" shrinkToFit="1"/>
      <protection hidden="1"/>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5" fillId="0" borderId="5" xfId="0" applyFont="1" applyBorder="1" applyAlignment="1">
      <alignment horizontal="center" vertical="center" shrinkToFit="1"/>
    </xf>
    <xf numFmtId="0" fontId="5" fillId="0" borderId="6" xfId="0" applyFont="1" applyBorder="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8" xfId="0" applyFont="1" applyBorder="1" applyAlignment="1" applyProtection="1">
      <alignment horizontal="left" vertical="top" shrinkToFit="1"/>
      <protection hidden="1"/>
    </xf>
    <xf numFmtId="180" fontId="13" fillId="0" borderId="13" xfId="0" applyNumberFormat="1" applyFont="1" applyBorder="1" applyAlignment="1" applyProtection="1">
      <alignment horizontal="center" vertical="center" shrinkToFit="1"/>
      <protection hidden="1"/>
    </xf>
    <xf numFmtId="179" fontId="13" fillId="0" borderId="13" xfId="0" applyNumberFormat="1" applyFont="1" applyBorder="1" applyAlignment="1" applyProtection="1">
      <alignment horizontal="center" vertical="center" shrinkToFit="1"/>
      <protection hidden="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178" fontId="13" fillId="0" borderId="13" xfId="0" applyNumberFormat="1" applyFont="1" applyBorder="1" applyAlignment="1" applyProtection="1">
      <alignment horizontal="center" vertical="center" shrinkToFit="1"/>
      <protection hidden="1"/>
    </xf>
    <xf numFmtId="0" fontId="5" fillId="0" borderId="1" xfId="0" applyFont="1" applyBorder="1" applyAlignment="1">
      <alignment horizontal="center" vertical="center"/>
    </xf>
    <xf numFmtId="0" fontId="10" fillId="0" borderId="0" xfId="0" applyFont="1" applyBorder="1" applyAlignment="1">
      <alignment horizontal="left"/>
    </xf>
    <xf numFmtId="0" fontId="10" fillId="0" borderId="1" xfId="0" applyFont="1" applyBorder="1" applyAlignment="1">
      <alignment horizontal="left"/>
    </xf>
    <xf numFmtId="0" fontId="12" fillId="0" borderId="9" xfId="0" applyFont="1" applyBorder="1" applyAlignment="1">
      <alignment horizontal="center" vertical="center"/>
    </xf>
    <xf numFmtId="0" fontId="12" fillId="0" borderId="0" xfId="0" applyFont="1" applyBorder="1" applyAlignment="1">
      <alignment horizontal="center" vertical="center"/>
    </xf>
    <xf numFmtId="177" fontId="7" fillId="0" borderId="2" xfId="0" applyNumberFormat="1" applyFont="1" applyBorder="1" applyAlignment="1" applyProtection="1">
      <alignment horizontal="center" vertical="center" shrinkToFit="1"/>
      <protection hidden="1"/>
    </xf>
    <xf numFmtId="177" fontId="7" fillId="0" borderId="3" xfId="0" applyNumberFormat="1" applyFont="1" applyBorder="1" applyAlignment="1" applyProtection="1">
      <alignment horizontal="center" vertical="center" shrinkToFit="1"/>
      <protection hidden="1"/>
    </xf>
    <xf numFmtId="177" fontId="7" fillId="0" borderId="4" xfId="0" applyNumberFormat="1" applyFont="1" applyBorder="1" applyAlignment="1" applyProtection="1">
      <alignment horizontal="center" vertical="center" shrinkToFit="1"/>
      <protection hidden="1"/>
    </xf>
    <xf numFmtId="0" fontId="7" fillId="0" borderId="2" xfId="0" applyNumberFormat="1" applyFont="1" applyBorder="1" applyAlignment="1" applyProtection="1">
      <alignment horizontal="center" vertical="center" shrinkToFit="1"/>
      <protection locked="0"/>
    </xf>
    <xf numFmtId="0" fontId="7" fillId="0" borderId="3" xfId="0" applyNumberFormat="1" applyFont="1" applyBorder="1" applyAlignment="1" applyProtection="1">
      <alignment horizontal="center" vertical="center" shrinkToFit="1"/>
      <protection locked="0"/>
    </xf>
    <xf numFmtId="0" fontId="7" fillId="0" borderId="4" xfId="0" applyNumberFormat="1" applyFont="1" applyBorder="1" applyAlignment="1" applyProtection="1">
      <alignment horizontal="center" vertical="center" shrinkToFit="1"/>
      <protection locked="0"/>
    </xf>
    <xf numFmtId="0" fontId="7" fillId="0" borderId="2" xfId="0" applyNumberFormat="1" applyFont="1" applyBorder="1" applyAlignment="1" applyProtection="1">
      <alignment horizontal="center" vertical="center" shrinkToFit="1"/>
      <protection hidden="1"/>
    </xf>
    <xf numFmtId="0" fontId="7" fillId="0" borderId="3" xfId="0" applyNumberFormat="1" applyFont="1" applyBorder="1" applyAlignment="1" applyProtection="1">
      <alignment horizontal="center" vertical="center" shrinkToFit="1"/>
      <protection hidden="1"/>
    </xf>
    <xf numFmtId="0" fontId="7" fillId="0" borderId="4" xfId="0" applyNumberFormat="1" applyFont="1" applyBorder="1" applyAlignment="1" applyProtection="1">
      <alignment horizontal="center" vertical="center" shrinkToFit="1"/>
      <protection hidden="1"/>
    </xf>
    <xf numFmtId="176" fontId="7" fillId="0" borderId="5" xfId="0" applyNumberFormat="1" applyFont="1" applyBorder="1" applyAlignment="1" applyProtection="1">
      <alignment horizontal="center" vertical="center" shrinkToFit="1"/>
      <protection hidden="1"/>
    </xf>
    <xf numFmtId="0" fontId="7" fillId="0" borderId="5" xfId="0" applyNumberFormat="1" applyFont="1" applyBorder="1" applyAlignment="1" applyProtection="1">
      <alignment horizontal="center" vertical="center" shrinkToFit="1"/>
      <protection hidden="1"/>
    </xf>
    <xf numFmtId="0" fontId="5"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8" fillId="0" borderId="0" xfId="0" applyFont="1" applyAlignment="1">
      <alignment horizontal="center" vertical="center"/>
    </xf>
    <xf numFmtId="0" fontId="5" fillId="0" borderId="1" xfId="0" applyNumberFormat="1" applyFont="1" applyBorder="1" applyAlignment="1" applyProtection="1">
      <alignment horizontal="left" vertical="center" shrinkToFit="1"/>
      <protection hidden="1"/>
    </xf>
    <xf numFmtId="0" fontId="9"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7" fillId="0" borderId="9" xfId="3" applyFont="1" applyBorder="1" applyAlignment="1" applyProtection="1">
      <alignment horizontal="left" vertical="top" wrapText="1"/>
      <protection locked="0"/>
    </xf>
    <xf numFmtId="0" fontId="7" fillId="0" borderId="0" xfId="3" applyFont="1" applyBorder="1" applyAlignment="1" applyProtection="1">
      <alignment horizontal="left" vertical="top" wrapText="1"/>
      <protection locked="0"/>
    </xf>
    <xf numFmtId="0" fontId="7" fillId="0" borderId="10" xfId="3" applyFont="1" applyBorder="1" applyAlignment="1" applyProtection="1">
      <alignment horizontal="left" vertical="top" wrapText="1"/>
      <protection locked="0"/>
    </xf>
    <xf numFmtId="0" fontId="7" fillId="0" borderId="12" xfId="3" applyFont="1" applyBorder="1" applyAlignment="1" applyProtection="1">
      <alignment horizontal="left" vertical="top" wrapText="1"/>
      <protection locked="0"/>
    </xf>
    <xf numFmtId="0" fontId="7" fillId="0" borderId="1" xfId="3" applyFont="1" applyBorder="1" applyAlignment="1" applyProtection="1">
      <alignment horizontal="left" vertical="top" wrapText="1"/>
      <protection locked="0"/>
    </xf>
    <xf numFmtId="0" fontId="7" fillId="0" borderId="11" xfId="3" applyFont="1" applyBorder="1" applyAlignment="1" applyProtection="1">
      <alignment horizontal="left" vertical="top" wrapText="1"/>
      <protection locked="0"/>
    </xf>
  </cellXfs>
  <cellStyles count="20">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#N/A</c:v>
                </c:pt>
                <c:pt idx="1">
                  <c:v>531</c:v>
                </c:pt>
                <c:pt idx="2">
                  <c:v>431</c:v>
                </c:pt>
                <c:pt idx="3">
                  <c:v>501</c:v>
                </c:pt>
                <c:pt idx="4">
                  <c:v>294.7</c:v>
                </c:pt>
              </c:numCache>
            </c:numRef>
          </c:val>
          <c:extLst xmlns:c16r2="http://schemas.microsoft.com/office/drawing/2015/06/chart">
            <c:ext xmlns:c16="http://schemas.microsoft.com/office/drawing/2014/chart" uri="{C3380CC4-5D6E-409C-BE32-E72D297353CC}">
              <c16:uniqueId val="{00000000-69C8-42B6-B097-AB2E45496945}"/>
            </c:ext>
          </c:extLst>
        </c:ser>
        <c:dLbls>
          <c:showLegendKey val="0"/>
          <c:showVal val="0"/>
          <c:showCatName val="0"/>
          <c:showSerName val="0"/>
          <c:showPercent val="0"/>
          <c:showBubbleSize val="0"/>
        </c:dLbls>
        <c:gapWidth val="150"/>
        <c:axId val="199891088"/>
        <c:axId val="199891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104.2</c:v>
                </c:pt>
                <c:pt idx="1">
                  <c:v>110.9</c:v>
                </c:pt>
                <c:pt idx="2">
                  <c:v>113.4</c:v>
                </c:pt>
                <c:pt idx="3">
                  <c:v>191.4</c:v>
                </c:pt>
                <c:pt idx="4">
                  <c:v>141.30000000000001</c:v>
                </c:pt>
              </c:numCache>
            </c:numRef>
          </c:val>
          <c:smooth val="0"/>
          <c:extLst xmlns:c16r2="http://schemas.microsoft.com/office/drawing/2015/06/chart">
            <c:ext xmlns:c16="http://schemas.microsoft.com/office/drawing/2014/chart" uri="{C3380CC4-5D6E-409C-BE32-E72D297353CC}">
              <c16:uniqueId val="{00000001-69C8-42B6-B097-AB2E45496945}"/>
            </c:ext>
          </c:extLst>
        </c:ser>
        <c:dLbls>
          <c:showLegendKey val="0"/>
          <c:showVal val="0"/>
          <c:showCatName val="0"/>
          <c:showSerName val="0"/>
          <c:showPercent val="0"/>
          <c:showBubbleSize val="0"/>
        </c:dLbls>
        <c:marker val="1"/>
        <c:smooth val="0"/>
        <c:axId val="199891088"/>
        <c:axId val="199891480"/>
      </c:lineChart>
      <c:dateAx>
        <c:axId val="199891088"/>
        <c:scaling>
          <c:orientation val="minMax"/>
        </c:scaling>
        <c:delete val="1"/>
        <c:axPos val="b"/>
        <c:numFmt formatCode="ge" sourceLinked="1"/>
        <c:majorTickMark val="none"/>
        <c:minorTickMark val="none"/>
        <c:tickLblPos val="none"/>
        <c:crossAx val="199891480"/>
        <c:crosses val="autoZero"/>
        <c:auto val="1"/>
        <c:lblOffset val="100"/>
        <c:baseTimeUnit val="years"/>
      </c:dateAx>
      <c:valAx>
        <c:axId val="199891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891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428-4F0A-8248-8E7494BC080F}"/>
            </c:ext>
          </c:extLst>
        </c:ser>
        <c:dLbls>
          <c:showLegendKey val="0"/>
          <c:showVal val="0"/>
          <c:showCatName val="0"/>
          <c:showSerName val="0"/>
          <c:showPercent val="0"/>
          <c:showBubbleSize val="0"/>
        </c:dLbls>
        <c:gapWidth val="150"/>
        <c:axId val="199891872"/>
        <c:axId val="19989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438</c:v>
                </c:pt>
                <c:pt idx="1">
                  <c:v>351.1</c:v>
                </c:pt>
                <c:pt idx="2">
                  <c:v>278.89999999999998</c:v>
                </c:pt>
                <c:pt idx="3">
                  <c:v>205.5</c:v>
                </c:pt>
                <c:pt idx="4">
                  <c:v>187.9</c:v>
                </c:pt>
              </c:numCache>
            </c:numRef>
          </c:val>
          <c:smooth val="0"/>
          <c:extLst xmlns:c16r2="http://schemas.microsoft.com/office/drawing/2015/06/chart">
            <c:ext xmlns:c16="http://schemas.microsoft.com/office/drawing/2014/chart" uri="{C3380CC4-5D6E-409C-BE32-E72D297353CC}">
              <c16:uniqueId val="{00000001-3428-4F0A-8248-8E7494BC080F}"/>
            </c:ext>
          </c:extLst>
        </c:ser>
        <c:dLbls>
          <c:showLegendKey val="0"/>
          <c:showVal val="0"/>
          <c:showCatName val="0"/>
          <c:showSerName val="0"/>
          <c:showPercent val="0"/>
          <c:showBubbleSize val="0"/>
        </c:dLbls>
        <c:marker val="1"/>
        <c:smooth val="0"/>
        <c:axId val="199891872"/>
        <c:axId val="199893440"/>
      </c:lineChart>
      <c:dateAx>
        <c:axId val="199891872"/>
        <c:scaling>
          <c:orientation val="minMax"/>
        </c:scaling>
        <c:delete val="1"/>
        <c:axPos val="b"/>
        <c:numFmt formatCode="ge" sourceLinked="1"/>
        <c:majorTickMark val="none"/>
        <c:minorTickMark val="none"/>
        <c:tickLblPos val="none"/>
        <c:crossAx val="199893440"/>
        <c:crosses val="autoZero"/>
        <c:auto val="1"/>
        <c:lblOffset val="100"/>
        <c:baseTimeUnit val="years"/>
      </c:dateAx>
      <c:valAx>
        <c:axId val="199893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891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DE3E-4973-890B-E73E6C986B7E}"/>
            </c:ext>
          </c:extLst>
        </c:ser>
        <c:dLbls>
          <c:showLegendKey val="0"/>
          <c:showVal val="0"/>
          <c:showCatName val="0"/>
          <c:showSerName val="0"/>
          <c:showPercent val="0"/>
          <c:showBubbleSize val="0"/>
        </c:dLbls>
        <c:gapWidth val="150"/>
        <c:axId val="202620776"/>
        <c:axId val="202616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DE3E-4973-890B-E73E6C986B7E}"/>
            </c:ext>
          </c:extLst>
        </c:ser>
        <c:dLbls>
          <c:showLegendKey val="0"/>
          <c:showVal val="0"/>
          <c:showCatName val="0"/>
          <c:showSerName val="0"/>
          <c:showPercent val="0"/>
          <c:showBubbleSize val="0"/>
        </c:dLbls>
        <c:marker val="1"/>
        <c:smooth val="0"/>
        <c:axId val="202620776"/>
        <c:axId val="202616072"/>
      </c:lineChart>
      <c:dateAx>
        <c:axId val="202620776"/>
        <c:scaling>
          <c:orientation val="minMax"/>
        </c:scaling>
        <c:delete val="1"/>
        <c:axPos val="b"/>
        <c:numFmt formatCode="ge" sourceLinked="1"/>
        <c:majorTickMark val="none"/>
        <c:minorTickMark val="none"/>
        <c:tickLblPos val="none"/>
        <c:crossAx val="202616072"/>
        <c:crosses val="autoZero"/>
        <c:auto val="1"/>
        <c:lblOffset val="100"/>
        <c:baseTimeUnit val="years"/>
      </c:dateAx>
      <c:valAx>
        <c:axId val="202616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620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BA73-4D5C-BBEC-0396D9DED022}"/>
            </c:ext>
          </c:extLst>
        </c:ser>
        <c:dLbls>
          <c:showLegendKey val="0"/>
          <c:showVal val="0"/>
          <c:showCatName val="0"/>
          <c:showSerName val="0"/>
          <c:showPercent val="0"/>
          <c:showBubbleSize val="0"/>
        </c:dLbls>
        <c:gapWidth val="150"/>
        <c:axId val="202621168"/>
        <c:axId val="20261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BA73-4D5C-BBEC-0396D9DED022}"/>
            </c:ext>
          </c:extLst>
        </c:ser>
        <c:dLbls>
          <c:showLegendKey val="0"/>
          <c:showVal val="0"/>
          <c:showCatName val="0"/>
          <c:showSerName val="0"/>
          <c:showPercent val="0"/>
          <c:showBubbleSize val="0"/>
        </c:dLbls>
        <c:marker val="1"/>
        <c:smooth val="0"/>
        <c:axId val="202621168"/>
        <c:axId val="202618032"/>
      </c:lineChart>
      <c:dateAx>
        <c:axId val="202621168"/>
        <c:scaling>
          <c:orientation val="minMax"/>
        </c:scaling>
        <c:delete val="1"/>
        <c:axPos val="b"/>
        <c:numFmt formatCode="ge" sourceLinked="1"/>
        <c:majorTickMark val="none"/>
        <c:minorTickMark val="none"/>
        <c:tickLblPos val="none"/>
        <c:crossAx val="202618032"/>
        <c:crosses val="autoZero"/>
        <c:auto val="1"/>
        <c:lblOffset val="100"/>
        <c:baseTimeUnit val="years"/>
      </c:dateAx>
      <c:valAx>
        <c:axId val="202618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62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791-40A8-9C69-522DA5FDC30C}"/>
            </c:ext>
          </c:extLst>
        </c:ser>
        <c:dLbls>
          <c:showLegendKey val="0"/>
          <c:showVal val="0"/>
          <c:showCatName val="0"/>
          <c:showSerName val="0"/>
          <c:showPercent val="0"/>
          <c:showBubbleSize val="0"/>
        </c:dLbls>
        <c:gapWidth val="150"/>
        <c:axId val="202616856"/>
        <c:axId val="20261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10</c:v>
                </c:pt>
                <c:pt idx="2">
                  <c:v>9.5</c:v>
                </c:pt>
                <c:pt idx="3">
                  <c:v>15.1</c:v>
                </c:pt>
                <c:pt idx="4">
                  <c:v>15</c:v>
                </c:pt>
              </c:numCache>
            </c:numRef>
          </c:val>
          <c:smooth val="0"/>
          <c:extLst xmlns:c16r2="http://schemas.microsoft.com/office/drawing/2015/06/chart">
            <c:ext xmlns:c16="http://schemas.microsoft.com/office/drawing/2014/chart" uri="{C3380CC4-5D6E-409C-BE32-E72D297353CC}">
              <c16:uniqueId val="{00000001-1791-40A8-9C69-522DA5FDC30C}"/>
            </c:ext>
          </c:extLst>
        </c:ser>
        <c:dLbls>
          <c:showLegendKey val="0"/>
          <c:showVal val="0"/>
          <c:showCatName val="0"/>
          <c:showSerName val="0"/>
          <c:showPercent val="0"/>
          <c:showBubbleSize val="0"/>
        </c:dLbls>
        <c:marker val="1"/>
        <c:smooth val="0"/>
        <c:axId val="202616856"/>
        <c:axId val="202615680"/>
      </c:lineChart>
      <c:dateAx>
        <c:axId val="202616856"/>
        <c:scaling>
          <c:orientation val="minMax"/>
        </c:scaling>
        <c:delete val="1"/>
        <c:axPos val="b"/>
        <c:numFmt formatCode="ge" sourceLinked="1"/>
        <c:majorTickMark val="none"/>
        <c:minorTickMark val="none"/>
        <c:tickLblPos val="none"/>
        <c:crossAx val="202615680"/>
        <c:crosses val="autoZero"/>
        <c:auto val="1"/>
        <c:lblOffset val="100"/>
        <c:baseTimeUnit val="years"/>
      </c:dateAx>
      <c:valAx>
        <c:axId val="202615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616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1BE-4EB3-B9B5-B06F189AB3E9}"/>
            </c:ext>
          </c:extLst>
        </c:ser>
        <c:dLbls>
          <c:showLegendKey val="0"/>
          <c:showVal val="0"/>
          <c:showCatName val="0"/>
          <c:showSerName val="0"/>
          <c:showPercent val="0"/>
          <c:showBubbleSize val="0"/>
        </c:dLbls>
        <c:gapWidth val="150"/>
        <c:axId val="202614504"/>
        <c:axId val="20262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247</c:v>
                </c:pt>
                <c:pt idx="1">
                  <c:v>202</c:v>
                </c:pt>
                <c:pt idx="2">
                  <c:v>177</c:v>
                </c:pt>
                <c:pt idx="3">
                  <c:v>145</c:v>
                </c:pt>
                <c:pt idx="4">
                  <c:v>108</c:v>
                </c:pt>
              </c:numCache>
            </c:numRef>
          </c:val>
          <c:smooth val="0"/>
          <c:extLst xmlns:c16r2="http://schemas.microsoft.com/office/drawing/2015/06/chart">
            <c:ext xmlns:c16="http://schemas.microsoft.com/office/drawing/2014/chart" uri="{C3380CC4-5D6E-409C-BE32-E72D297353CC}">
              <c16:uniqueId val="{00000001-21BE-4EB3-B9B5-B06F189AB3E9}"/>
            </c:ext>
          </c:extLst>
        </c:ser>
        <c:dLbls>
          <c:showLegendKey val="0"/>
          <c:showVal val="0"/>
          <c:showCatName val="0"/>
          <c:showSerName val="0"/>
          <c:showPercent val="0"/>
          <c:showBubbleSize val="0"/>
        </c:dLbls>
        <c:marker val="1"/>
        <c:smooth val="0"/>
        <c:axId val="202614504"/>
        <c:axId val="202621952"/>
      </c:lineChart>
      <c:dateAx>
        <c:axId val="202614504"/>
        <c:scaling>
          <c:orientation val="minMax"/>
        </c:scaling>
        <c:delete val="1"/>
        <c:axPos val="b"/>
        <c:numFmt formatCode="ge" sourceLinked="1"/>
        <c:majorTickMark val="none"/>
        <c:minorTickMark val="none"/>
        <c:tickLblPos val="none"/>
        <c:crossAx val="202621952"/>
        <c:crosses val="autoZero"/>
        <c:auto val="1"/>
        <c:lblOffset val="100"/>
        <c:baseTimeUnit val="years"/>
      </c:dateAx>
      <c:valAx>
        <c:axId val="202621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2614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#N/A</c:v>
                </c:pt>
                <c:pt idx="1">
                  <c:v>166.6</c:v>
                </c:pt>
                <c:pt idx="2">
                  <c:v>178.1</c:v>
                </c:pt>
                <c:pt idx="3">
                  <c:v>186.1</c:v>
                </c:pt>
                <c:pt idx="4">
                  <c:v>179.8</c:v>
                </c:pt>
              </c:numCache>
            </c:numRef>
          </c:val>
          <c:extLst xmlns:c16r2="http://schemas.microsoft.com/office/drawing/2015/06/chart">
            <c:ext xmlns:c16="http://schemas.microsoft.com/office/drawing/2014/chart" uri="{C3380CC4-5D6E-409C-BE32-E72D297353CC}">
              <c16:uniqueId val="{00000000-F5ED-41F5-A0F1-12A9F772AF33}"/>
            </c:ext>
          </c:extLst>
        </c:ser>
        <c:dLbls>
          <c:showLegendKey val="0"/>
          <c:showVal val="0"/>
          <c:showCatName val="0"/>
          <c:showSerName val="0"/>
          <c:showPercent val="0"/>
          <c:showBubbleSize val="0"/>
        </c:dLbls>
        <c:gapWidth val="150"/>
        <c:axId val="202615288"/>
        <c:axId val="20261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189.3</c:v>
                </c:pt>
                <c:pt idx="1">
                  <c:v>182.5</c:v>
                </c:pt>
                <c:pt idx="2">
                  <c:v>185.2</c:v>
                </c:pt>
                <c:pt idx="3">
                  <c:v>184.1</c:v>
                </c:pt>
                <c:pt idx="4">
                  <c:v>186.8</c:v>
                </c:pt>
              </c:numCache>
            </c:numRef>
          </c:val>
          <c:smooth val="0"/>
          <c:extLst xmlns:c16r2="http://schemas.microsoft.com/office/drawing/2015/06/chart">
            <c:ext xmlns:c16="http://schemas.microsoft.com/office/drawing/2014/chart" uri="{C3380CC4-5D6E-409C-BE32-E72D297353CC}">
              <c16:uniqueId val="{00000001-F5ED-41F5-A0F1-12A9F772AF33}"/>
            </c:ext>
          </c:extLst>
        </c:ser>
        <c:dLbls>
          <c:showLegendKey val="0"/>
          <c:showVal val="0"/>
          <c:showCatName val="0"/>
          <c:showSerName val="0"/>
          <c:showPercent val="0"/>
          <c:showBubbleSize val="0"/>
        </c:dLbls>
        <c:marker val="1"/>
        <c:smooth val="0"/>
        <c:axId val="202615288"/>
        <c:axId val="202617248"/>
      </c:lineChart>
      <c:dateAx>
        <c:axId val="202615288"/>
        <c:scaling>
          <c:orientation val="minMax"/>
        </c:scaling>
        <c:delete val="1"/>
        <c:axPos val="b"/>
        <c:numFmt formatCode="ge" sourceLinked="1"/>
        <c:majorTickMark val="none"/>
        <c:minorTickMark val="none"/>
        <c:tickLblPos val="none"/>
        <c:crossAx val="202617248"/>
        <c:crosses val="autoZero"/>
        <c:auto val="1"/>
        <c:lblOffset val="100"/>
        <c:baseTimeUnit val="years"/>
      </c:dateAx>
      <c:valAx>
        <c:axId val="20261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615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#N/A</c:v>
                </c:pt>
                <c:pt idx="1">
                  <c:v>81</c:v>
                </c:pt>
                <c:pt idx="2">
                  <c:v>77</c:v>
                </c:pt>
                <c:pt idx="3">
                  <c:v>80</c:v>
                </c:pt>
                <c:pt idx="4">
                  <c:v>66.099999999999994</c:v>
                </c:pt>
              </c:numCache>
            </c:numRef>
          </c:val>
          <c:extLst xmlns:c16r2="http://schemas.microsoft.com/office/drawing/2015/06/chart">
            <c:ext xmlns:c16="http://schemas.microsoft.com/office/drawing/2014/chart" uri="{C3380CC4-5D6E-409C-BE32-E72D297353CC}">
              <c16:uniqueId val="{00000000-1AEA-476D-874C-8B976AAA7CD0}"/>
            </c:ext>
          </c:extLst>
        </c:ser>
        <c:dLbls>
          <c:showLegendKey val="0"/>
          <c:showVal val="0"/>
          <c:showCatName val="0"/>
          <c:showSerName val="0"/>
          <c:showPercent val="0"/>
          <c:showBubbleSize val="0"/>
        </c:dLbls>
        <c:gapWidth val="150"/>
        <c:axId val="202855440"/>
        <c:axId val="20285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18.2</c:v>
                </c:pt>
                <c:pt idx="2">
                  <c:v>17.5</c:v>
                </c:pt>
                <c:pt idx="3">
                  <c:v>14.3</c:v>
                </c:pt>
                <c:pt idx="4">
                  <c:v>11.8</c:v>
                </c:pt>
              </c:numCache>
            </c:numRef>
          </c:val>
          <c:smooth val="0"/>
          <c:extLst xmlns:c16r2="http://schemas.microsoft.com/office/drawing/2015/06/chart">
            <c:ext xmlns:c16="http://schemas.microsoft.com/office/drawing/2014/chart" uri="{C3380CC4-5D6E-409C-BE32-E72D297353CC}">
              <c16:uniqueId val="{00000001-1AEA-476D-874C-8B976AAA7CD0}"/>
            </c:ext>
          </c:extLst>
        </c:ser>
        <c:dLbls>
          <c:showLegendKey val="0"/>
          <c:showVal val="0"/>
          <c:showCatName val="0"/>
          <c:showSerName val="0"/>
          <c:showPercent val="0"/>
          <c:showBubbleSize val="0"/>
        </c:dLbls>
        <c:marker val="1"/>
        <c:smooth val="0"/>
        <c:axId val="202855440"/>
        <c:axId val="202852696"/>
      </c:lineChart>
      <c:dateAx>
        <c:axId val="202855440"/>
        <c:scaling>
          <c:orientation val="minMax"/>
        </c:scaling>
        <c:delete val="1"/>
        <c:axPos val="b"/>
        <c:numFmt formatCode="ge" sourceLinked="1"/>
        <c:majorTickMark val="none"/>
        <c:minorTickMark val="none"/>
        <c:tickLblPos val="none"/>
        <c:crossAx val="202852696"/>
        <c:crosses val="autoZero"/>
        <c:auto val="1"/>
        <c:lblOffset val="100"/>
        <c:baseTimeUnit val="years"/>
      </c:dateAx>
      <c:valAx>
        <c:axId val="202852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85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#N/A</c:v>
                </c:pt>
                <c:pt idx="1">
                  <c:v>628984</c:v>
                </c:pt>
                <c:pt idx="2">
                  <c:v>564502</c:v>
                </c:pt>
                <c:pt idx="3">
                  <c:v>627715</c:v>
                </c:pt>
                <c:pt idx="4">
                  <c:v>505744</c:v>
                </c:pt>
              </c:numCache>
            </c:numRef>
          </c:val>
          <c:extLst xmlns:c16r2="http://schemas.microsoft.com/office/drawing/2015/06/chart">
            <c:ext xmlns:c16="http://schemas.microsoft.com/office/drawing/2014/chart" uri="{C3380CC4-5D6E-409C-BE32-E72D297353CC}">
              <c16:uniqueId val="{00000000-7028-47ED-9BD9-839200BAFCC5}"/>
            </c:ext>
          </c:extLst>
        </c:ser>
        <c:dLbls>
          <c:showLegendKey val="0"/>
          <c:showVal val="0"/>
          <c:showCatName val="0"/>
          <c:showSerName val="0"/>
          <c:showPercent val="0"/>
          <c:showBubbleSize val="0"/>
        </c:dLbls>
        <c:gapWidth val="150"/>
        <c:axId val="202853088"/>
        <c:axId val="20285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31473</c:v>
                </c:pt>
                <c:pt idx="1">
                  <c:v>37843</c:v>
                </c:pt>
                <c:pt idx="2">
                  <c:v>36318</c:v>
                </c:pt>
                <c:pt idx="3">
                  <c:v>37745</c:v>
                </c:pt>
                <c:pt idx="4">
                  <c:v>35151</c:v>
                </c:pt>
              </c:numCache>
            </c:numRef>
          </c:val>
          <c:smooth val="0"/>
          <c:extLst xmlns:c16r2="http://schemas.microsoft.com/office/drawing/2015/06/chart">
            <c:ext xmlns:c16="http://schemas.microsoft.com/office/drawing/2014/chart" uri="{C3380CC4-5D6E-409C-BE32-E72D297353CC}">
              <c16:uniqueId val="{00000001-7028-47ED-9BD9-839200BAFCC5}"/>
            </c:ext>
          </c:extLst>
        </c:ser>
        <c:dLbls>
          <c:showLegendKey val="0"/>
          <c:showVal val="0"/>
          <c:showCatName val="0"/>
          <c:showSerName val="0"/>
          <c:showPercent val="0"/>
          <c:showBubbleSize val="0"/>
        </c:dLbls>
        <c:marker val="1"/>
        <c:smooth val="0"/>
        <c:axId val="202853088"/>
        <c:axId val="202855832"/>
      </c:lineChart>
      <c:dateAx>
        <c:axId val="202853088"/>
        <c:scaling>
          <c:orientation val="minMax"/>
        </c:scaling>
        <c:delete val="1"/>
        <c:axPos val="b"/>
        <c:numFmt formatCode="ge" sourceLinked="1"/>
        <c:majorTickMark val="none"/>
        <c:minorTickMark val="none"/>
        <c:tickLblPos val="none"/>
        <c:crossAx val="202855832"/>
        <c:crosses val="autoZero"/>
        <c:auto val="1"/>
        <c:lblOffset val="100"/>
        <c:baseTimeUnit val="years"/>
      </c:dateAx>
      <c:valAx>
        <c:axId val="202855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2853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58" zoomScaleNormal="100" zoomScaleSheetLayoutView="70" workbookViewId="0">
      <selection activeCell="ND48" sqref="ND48:NR48"/>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33" t="str">
        <f>データ!H6&amp;"　"&amp;データ!I6</f>
        <v>大阪府大阪市　長堀通地下駐車場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128" t="s">
        <v>1</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30"/>
      <c r="AQ7" s="128" t="s">
        <v>2</v>
      </c>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30"/>
      <c r="CF7" s="128" t="s">
        <v>3</v>
      </c>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30"/>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1" t="s">
        <v>5</v>
      </c>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4"/>
      <c r="GZ7" s="4"/>
      <c r="HA7" s="4"/>
      <c r="HB7" s="4"/>
      <c r="HC7" s="4"/>
      <c r="HD7" s="4"/>
      <c r="HE7" s="4"/>
      <c r="HF7" s="4"/>
      <c r="HG7" s="4"/>
      <c r="HH7" s="4"/>
      <c r="HI7" s="4"/>
      <c r="HJ7" s="4"/>
      <c r="HK7" s="4"/>
      <c r="HL7" s="4"/>
      <c r="HM7" s="4"/>
      <c r="HN7" s="4"/>
      <c r="HO7" s="4"/>
      <c r="HP7" s="4"/>
      <c r="HQ7" s="4"/>
      <c r="HR7" s="4"/>
      <c r="HS7" s="4"/>
      <c r="HT7" s="4"/>
      <c r="HU7" s="4"/>
      <c r="HV7" s="4"/>
      <c r="HW7" s="4"/>
      <c r="HX7" s="131" t="s">
        <v>6</v>
      </c>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t="s">
        <v>7</v>
      </c>
      <c r="JR7" s="131"/>
      <c r="JS7" s="131"/>
      <c r="JT7" s="131"/>
      <c r="JU7" s="131"/>
      <c r="JV7" s="131"/>
      <c r="JW7" s="131"/>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t="s">
        <v>8</v>
      </c>
      <c r="LK7" s="131"/>
      <c r="LL7" s="131"/>
      <c r="LM7" s="131"/>
      <c r="LN7" s="131"/>
      <c r="LO7" s="131"/>
      <c r="LP7" s="131"/>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3"/>
      <c r="ND7" s="6" t="s">
        <v>9</v>
      </c>
      <c r="NE7" s="7"/>
      <c r="NF7" s="7"/>
      <c r="NG7" s="7"/>
      <c r="NH7" s="7"/>
      <c r="NI7" s="7"/>
      <c r="NJ7" s="7"/>
      <c r="NK7" s="7"/>
      <c r="NL7" s="7"/>
      <c r="NM7" s="7"/>
      <c r="NN7" s="7"/>
      <c r="NO7" s="7"/>
      <c r="NP7" s="7"/>
      <c r="NQ7" s="8"/>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46500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6" t="s">
        <v>10</v>
      </c>
      <c r="NE8" s="127"/>
      <c r="NF8" s="9" t="s">
        <v>11</v>
      </c>
      <c r="NG8" s="10"/>
      <c r="NH8" s="10"/>
      <c r="NI8" s="10"/>
      <c r="NJ8" s="10"/>
      <c r="NK8" s="10"/>
      <c r="NL8" s="10"/>
      <c r="NM8" s="10"/>
      <c r="NN8" s="10"/>
      <c r="NO8" s="10"/>
      <c r="NP8" s="10"/>
      <c r="NQ8" s="11"/>
    </row>
    <row r="9" spans="1:382" ht="18.75" customHeight="1">
      <c r="A9" s="2"/>
      <c r="B9" s="128" t="s">
        <v>12</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30"/>
      <c r="AQ9" s="128" t="s">
        <v>13</v>
      </c>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30"/>
      <c r="CF9" s="128" t="s">
        <v>14</v>
      </c>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30"/>
      <c r="DU9" s="131" t="s">
        <v>15</v>
      </c>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1" t="s">
        <v>16</v>
      </c>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t="s">
        <v>17</v>
      </c>
      <c r="JR9" s="131"/>
      <c r="JS9" s="131"/>
      <c r="JT9" s="131"/>
      <c r="JU9" s="131"/>
      <c r="JV9" s="131"/>
      <c r="JW9" s="131"/>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t="s">
        <v>18</v>
      </c>
      <c r="LK9" s="131"/>
      <c r="LL9" s="131"/>
      <c r="LM9" s="131"/>
      <c r="LN9" s="131"/>
      <c r="LO9" s="131"/>
      <c r="LP9" s="131"/>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3"/>
      <c r="ND9" s="112" t="s">
        <v>19</v>
      </c>
      <c r="NE9" s="113"/>
      <c r="NF9" s="12" t="s">
        <v>20</v>
      </c>
      <c r="NG9" s="13"/>
      <c r="NH9" s="13"/>
      <c r="NI9" s="13"/>
      <c r="NJ9" s="13"/>
      <c r="NK9" s="13"/>
      <c r="NL9" s="13"/>
      <c r="NM9" s="13"/>
      <c r="NN9" s="13"/>
      <c r="NO9" s="13"/>
      <c r="NP9" s="13"/>
      <c r="NQ9" s="14"/>
    </row>
    <row r="10" spans="1:382" ht="18.75" customHeight="1">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136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21</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1030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600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09"/>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0" t="s">
        <v>23</v>
      </c>
      <c r="NE11" s="110"/>
      <c r="NF11" s="110"/>
      <c r="NG11" s="110"/>
      <c r="NH11" s="110"/>
      <c r="NI11" s="110"/>
      <c r="NJ11" s="110"/>
      <c r="NK11" s="110"/>
      <c r="NL11" s="110"/>
      <c r="NM11" s="110"/>
      <c r="NN11" s="110"/>
      <c r="NO11" s="110"/>
      <c r="NP11" s="110"/>
      <c r="NQ11" s="110"/>
      <c r="NR11" s="110"/>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0"/>
      <c r="NE12" s="110"/>
      <c r="NF12" s="110"/>
      <c r="NG12" s="110"/>
      <c r="NH12" s="110"/>
      <c r="NI12" s="110"/>
      <c r="NJ12" s="110"/>
      <c r="NK12" s="110"/>
      <c r="NL12" s="110"/>
      <c r="NM12" s="110"/>
      <c r="NN12" s="110"/>
      <c r="NO12" s="110"/>
      <c r="NP12" s="110"/>
      <c r="NQ12" s="110"/>
      <c r="NR12" s="110"/>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1"/>
      <c r="NE13" s="111"/>
      <c r="NF13" s="111"/>
      <c r="NG13" s="111"/>
      <c r="NH13" s="111"/>
      <c r="NI13" s="111"/>
      <c r="NJ13" s="111"/>
      <c r="NK13" s="111"/>
      <c r="NL13" s="111"/>
      <c r="NM13" s="111"/>
      <c r="NN13" s="111"/>
      <c r="NO13" s="111"/>
      <c r="NP13" s="111"/>
      <c r="NQ13" s="111"/>
      <c r="NR13" s="111"/>
    </row>
    <row r="14" spans="1:382" ht="13.5" customHeight="1">
      <c r="A14" s="18"/>
      <c r="B14" s="6"/>
      <c r="C14" s="7"/>
      <c r="D14" s="7"/>
      <c r="E14" s="7"/>
      <c r="F14" s="7"/>
      <c r="G14" s="7"/>
      <c r="H14" s="97" t="s">
        <v>24</v>
      </c>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7"/>
      <c r="IG14" s="7"/>
      <c r="IH14" s="7"/>
      <c r="II14" s="7"/>
      <c r="IJ14" s="8"/>
      <c r="IK14" s="7"/>
      <c r="IL14" s="7"/>
      <c r="IM14" s="7"/>
      <c r="IN14" s="7"/>
      <c r="IO14" s="7"/>
      <c r="IP14" s="97" t="s">
        <v>25</v>
      </c>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7"/>
      <c r="MX14" s="7"/>
      <c r="MY14" s="7"/>
      <c r="MZ14" s="7"/>
      <c r="NA14" s="7"/>
      <c r="NB14" s="8"/>
      <c r="NC14" s="2"/>
      <c r="ND14" s="100" t="s">
        <v>26</v>
      </c>
      <c r="NE14" s="101"/>
      <c r="NF14" s="101"/>
      <c r="NG14" s="101"/>
      <c r="NH14" s="101"/>
      <c r="NI14" s="101"/>
      <c r="NJ14" s="101"/>
      <c r="NK14" s="101"/>
      <c r="NL14" s="101"/>
      <c r="NM14" s="101"/>
      <c r="NN14" s="101"/>
      <c r="NO14" s="101"/>
      <c r="NP14" s="101"/>
      <c r="NQ14" s="101"/>
      <c r="NR14" s="102"/>
    </row>
    <row r="15" spans="1:382" ht="13.5" customHeight="1">
      <c r="A15" s="2"/>
      <c r="B15" s="19"/>
      <c r="C15" s="20"/>
      <c r="D15" s="20"/>
      <c r="E15" s="20"/>
      <c r="F15" s="20"/>
      <c r="G15" s="20"/>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20"/>
      <c r="IG15" s="20"/>
      <c r="IH15" s="20"/>
      <c r="II15" s="20"/>
      <c r="IJ15" s="21"/>
      <c r="IK15" s="20"/>
      <c r="IL15" s="20"/>
      <c r="IM15" s="20"/>
      <c r="IN15" s="20"/>
      <c r="IO15" s="20"/>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98"/>
      <c r="JO15" s="98"/>
      <c r="JP15" s="98"/>
      <c r="JQ15" s="98"/>
      <c r="JR15" s="98"/>
      <c r="JS15" s="98"/>
      <c r="JT15" s="98"/>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20"/>
      <c r="MX15" s="20"/>
      <c r="MY15" s="20"/>
      <c r="MZ15" s="20"/>
      <c r="NA15" s="20"/>
      <c r="NB15" s="21"/>
      <c r="NC15" s="2"/>
      <c r="ND15" s="146" t="s">
        <v>148</v>
      </c>
      <c r="NE15" s="147"/>
      <c r="NF15" s="147"/>
      <c r="NG15" s="147"/>
      <c r="NH15" s="147"/>
      <c r="NI15" s="147"/>
      <c r="NJ15" s="147"/>
      <c r="NK15" s="147"/>
      <c r="NL15" s="147"/>
      <c r="NM15" s="147"/>
      <c r="NN15" s="147"/>
      <c r="NO15" s="147"/>
      <c r="NP15" s="147"/>
      <c r="NQ15" s="147"/>
      <c r="NR15" s="148"/>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6"/>
      <c r="NE16" s="147"/>
      <c r="NF16" s="147"/>
      <c r="NG16" s="147"/>
      <c r="NH16" s="147"/>
      <c r="NI16" s="147"/>
      <c r="NJ16" s="147"/>
      <c r="NK16" s="147"/>
      <c r="NL16" s="147"/>
      <c r="NM16" s="147"/>
      <c r="NN16" s="147"/>
      <c r="NO16" s="147"/>
      <c r="NP16" s="147"/>
      <c r="NQ16" s="147"/>
      <c r="NR16" s="148"/>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6"/>
      <c r="NE17" s="147"/>
      <c r="NF17" s="147"/>
      <c r="NG17" s="147"/>
      <c r="NH17" s="147"/>
      <c r="NI17" s="147"/>
      <c r="NJ17" s="147"/>
      <c r="NK17" s="147"/>
      <c r="NL17" s="147"/>
      <c r="NM17" s="147"/>
      <c r="NN17" s="147"/>
      <c r="NO17" s="147"/>
      <c r="NP17" s="147"/>
      <c r="NQ17" s="147"/>
      <c r="NR17" s="148"/>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6"/>
      <c r="NE18" s="147"/>
      <c r="NF18" s="147"/>
      <c r="NG18" s="147"/>
      <c r="NH18" s="147"/>
      <c r="NI18" s="147"/>
      <c r="NJ18" s="147"/>
      <c r="NK18" s="147"/>
      <c r="NL18" s="147"/>
      <c r="NM18" s="147"/>
      <c r="NN18" s="147"/>
      <c r="NO18" s="147"/>
      <c r="NP18" s="147"/>
      <c r="NQ18" s="147"/>
      <c r="NR18" s="148"/>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6"/>
      <c r="NE19" s="147"/>
      <c r="NF19" s="147"/>
      <c r="NG19" s="147"/>
      <c r="NH19" s="147"/>
      <c r="NI19" s="147"/>
      <c r="NJ19" s="147"/>
      <c r="NK19" s="147"/>
      <c r="NL19" s="147"/>
      <c r="NM19" s="147"/>
      <c r="NN19" s="147"/>
      <c r="NO19" s="147"/>
      <c r="NP19" s="147"/>
      <c r="NQ19" s="147"/>
      <c r="NR19" s="148"/>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6"/>
      <c r="NE20" s="147"/>
      <c r="NF20" s="147"/>
      <c r="NG20" s="147"/>
      <c r="NH20" s="147"/>
      <c r="NI20" s="147"/>
      <c r="NJ20" s="147"/>
      <c r="NK20" s="147"/>
      <c r="NL20" s="147"/>
      <c r="NM20" s="147"/>
      <c r="NN20" s="147"/>
      <c r="NO20" s="147"/>
      <c r="NP20" s="147"/>
      <c r="NQ20" s="147"/>
      <c r="NR20" s="148"/>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6"/>
      <c r="NE21" s="147"/>
      <c r="NF21" s="147"/>
      <c r="NG21" s="147"/>
      <c r="NH21" s="147"/>
      <c r="NI21" s="147"/>
      <c r="NJ21" s="147"/>
      <c r="NK21" s="147"/>
      <c r="NL21" s="147"/>
      <c r="NM21" s="147"/>
      <c r="NN21" s="147"/>
      <c r="NO21" s="147"/>
      <c r="NP21" s="147"/>
      <c r="NQ21" s="147"/>
      <c r="NR21" s="148"/>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6"/>
      <c r="NE22" s="147"/>
      <c r="NF22" s="147"/>
      <c r="NG22" s="147"/>
      <c r="NH22" s="147"/>
      <c r="NI22" s="147"/>
      <c r="NJ22" s="147"/>
      <c r="NK22" s="147"/>
      <c r="NL22" s="147"/>
      <c r="NM22" s="147"/>
      <c r="NN22" s="147"/>
      <c r="NO22" s="147"/>
      <c r="NP22" s="147"/>
      <c r="NQ22" s="147"/>
      <c r="NR22" s="148"/>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6"/>
      <c r="NE23" s="147"/>
      <c r="NF23" s="147"/>
      <c r="NG23" s="147"/>
      <c r="NH23" s="147"/>
      <c r="NI23" s="147"/>
      <c r="NJ23" s="147"/>
      <c r="NK23" s="147"/>
      <c r="NL23" s="147"/>
      <c r="NM23" s="147"/>
      <c r="NN23" s="147"/>
      <c r="NO23" s="147"/>
      <c r="NP23" s="147"/>
      <c r="NQ23" s="147"/>
      <c r="NR23" s="148"/>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6"/>
      <c r="NE24" s="147"/>
      <c r="NF24" s="147"/>
      <c r="NG24" s="147"/>
      <c r="NH24" s="147"/>
      <c r="NI24" s="147"/>
      <c r="NJ24" s="147"/>
      <c r="NK24" s="147"/>
      <c r="NL24" s="147"/>
      <c r="NM24" s="147"/>
      <c r="NN24" s="147"/>
      <c r="NO24" s="147"/>
      <c r="NP24" s="147"/>
      <c r="NQ24" s="147"/>
      <c r="NR24" s="148"/>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6"/>
      <c r="NE25" s="147"/>
      <c r="NF25" s="147"/>
      <c r="NG25" s="147"/>
      <c r="NH25" s="147"/>
      <c r="NI25" s="147"/>
      <c r="NJ25" s="147"/>
      <c r="NK25" s="147"/>
      <c r="NL25" s="147"/>
      <c r="NM25" s="147"/>
      <c r="NN25" s="147"/>
      <c r="NO25" s="147"/>
      <c r="NP25" s="147"/>
      <c r="NQ25" s="147"/>
      <c r="NR25" s="148"/>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6"/>
      <c r="NE26" s="147"/>
      <c r="NF26" s="147"/>
      <c r="NG26" s="147"/>
      <c r="NH26" s="147"/>
      <c r="NI26" s="147"/>
      <c r="NJ26" s="147"/>
      <c r="NK26" s="147"/>
      <c r="NL26" s="147"/>
      <c r="NM26" s="147"/>
      <c r="NN26" s="147"/>
      <c r="NO26" s="147"/>
      <c r="NP26" s="147"/>
      <c r="NQ26" s="147"/>
      <c r="NR26" s="148"/>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6"/>
      <c r="NE27" s="147"/>
      <c r="NF27" s="147"/>
      <c r="NG27" s="147"/>
      <c r="NH27" s="147"/>
      <c r="NI27" s="147"/>
      <c r="NJ27" s="147"/>
      <c r="NK27" s="147"/>
      <c r="NL27" s="147"/>
      <c r="NM27" s="147"/>
      <c r="NN27" s="147"/>
      <c r="NO27" s="147"/>
      <c r="NP27" s="147"/>
      <c r="NQ27" s="147"/>
      <c r="NR27" s="148"/>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6"/>
      <c r="NE28" s="147"/>
      <c r="NF28" s="147"/>
      <c r="NG28" s="147"/>
      <c r="NH28" s="147"/>
      <c r="NI28" s="147"/>
      <c r="NJ28" s="147"/>
      <c r="NK28" s="147"/>
      <c r="NL28" s="147"/>
      <c r="NM28" s="147"/>
      <c r="NN28" s="147"/>
      <c r="NO28" s="147"/>
      <c r="NP28" s="147"/>
      <c r="NQ28" s="147"/>
      <c r="NR28" s="148"/>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6"/>
      <c r="NE29" s="147"/>
      <c r="NF29" s="147"/>
      <c r="NG29" s="147"/>
      <c r="NH29" s="147"/>
      <c r="NI29" s="147"/>
      <c r="NJ29" s="147"/>
      <c r="NK29" s="147"/>
      <c r="NL29" s="147"/>
      <c r="NM29" s="147"/>
      <c r="NN29" s="147"/>
      <c r="NO29" s="147"/>
      <c r="NP29" s="147"/>
      <c r="NQ29" s="147"/>
      <c r="NR29" s="148"/>
    </row>
    <row r="30" spans="1:382" ht="13.5" customHeight="1">
      <c r="A30" s="2"/>
      <c r="B30" s="22"/>
      <c r="C30" s="4"/>
      <c r="D30" s="4"/>
      <c r="E30" s="4"/>
      <c r="F30" s="4"/>
      <c r="I30" s="4"/>
      <c r="J30" s="4"/>
      <c r="K30" s="4"/>
      <c r="L30" s="4"/>
      <c r="M30" s="4"/>
      <c r="N30" s="4"/>
      <c r="O30" s="4"/>
      <c r="P30" s="4"/>
      <c r="Q30" s="4"/>
      <c r="R30" s="26"/>
      <c r="S30" s="26"/>
      <c r="T30" s="26"/>
      <c r="U30" s="108">
        <f>データ!$B$11</f>
        <v>41275</v>
      </c>
      <c r="V30" s="108"/>
      <c r="W30" s="108"/>
      <c r="X30" s="108"/>
      <c r="Y30" s="108"/>
      <c r="Z30" s="108"/>
      <c r="AA30" s="108"/>
      <c r="AB30" s="108"/>
      <c r="AC30" s="108"/>
      <c r="AD30" s="108"/>
      <c r="AE30" s="108"/>
      <c r="AF30" s="108"/>
      <c r="AG30" s="108"/>
      <c r="AH30" s="108"/>
      <c r="AI30" s="108"/>
      <c r="AJ30" s="108"/>
      <c r="AK30" s="108"/>
      <c r="AL30" s="108"/>
      <c r="AM30" s="108"/>
      <c r="AN30" s="108">
        <f>データ!$C$11</f>
        <v>41640</v>
      </c>
      <c r="AO30" s="108"/>
      <c r="AP30" s="108"/>
      <c r="AQ30" s="108"/>
      <c r="AR30" s="108"/>
      <c r="AS30" s="108"/>
      <c r="AT30" s="108"/>
      <c r="AU30" s="108"/>
      <c r="AV30" s="108"/>
      <c r="AW30" s="108"/>
      <c r="AX30" s="108"/>
      <c r="AY30" s="108"/>
      <c r="AZ30" s="108"/>
      <c r="BA30" s="108"/>
      <c r="BB30" s="108"/>
      <c r="BC30" s="108"/>
      <c r="BD30" s="108"/>
      <c r="BE30" s="108"/>
      <c r="BF30" s="108"/>
      <c r="BG30" s="108">
        <f>データ!$D$11</f>
        <v>42005</v>
      </c>
      <c r="BH30" s="108"/>
      <c r="BI30" s="108"/>
      <c r="BJ30" s="108"/>
      <c r="BK30" s="108"/>
      <c r="BL30" s="108"/>
      <c r="BM30" s="108"/>
      <c r="BN30" s="108"/>
      <c r="BO30" s="108"/>
      <c r="BP30" s="108"/>
      <c r="BQ30" s="108"/>
      <c r="BR30" s="108"/>
      <c r="BS30" s="108"/>
      <c r="BT30" s="108"/>
      <c r="BU30" s="108"/>
      <c r="BV30" s="108"/>
      <c r="BW30" s="108"/>
      <c r="BX30" s="108"/>
      <c r="BY30" s="108"/>
      <c r="BZ30" s="108">
        <f>データ!$E$11</f>
        <v>42370</v>
      </c>
      <c r="CA30" s="108"/>
      <c r="CB30" s="108"/>
      <c r="CC30" s="108"/>
      <c r="CD30" s="108"/>
      <c r="CE30" s="108"/>
      <c r="CF30" s="108"/>
      <c r="CG30" s="108"/>
      <c r="CH30" s="108"/>
      <c r="CI30" s="108"/>
      <c r="CJ30" s="108"/>
      <c r="CK30" s="108"/>
      <c r="CL30" s="108"/>
      <c r="CM30" s="108"/>
      <c r="CN30" s="108"/>
      <c r="CO30" s="108"/>
      <c r="CP30" s="108"/>
      <c r="CQ30" s="108"/>
      <c r="CR30" s="108"/>
      <c r="CS30" s="108">
        <f>データ!$F$11</f>
        <v>42736</v>
      </c>
      <c r="CT30" s="108"/>
      <c r="CU30" s="108"/>
      <c r="CV30" s="108"/>
      <c r="CW30" s="108"/>
      <c r="CX30" s="108"/>
      <c r="CY30" s="108"/>
      <c r="CZ30" s="108"/>
      <c r="DA30" s="108"/>
      <c r="DB30" s="108"/>
      <c r="DC30" s="108"/>
      <c r="DD30" s="108"/>
      <c r="DE30" s="108"/>
      <c r="DF30" s="108"/>
      <c r="DG30" s="108"/>
      <c r="DH30" s="108"/>
      <c r="DI30" s="108"/>
      <c r="DJ30" s="108"/>
      <c r="DK30" s="108"/>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8">
        <f>データ!$B$11</f>
        <v>41275</v>
      </c>
      <c r="EM30" s="108"/>
      <c r="EN30" s="108"/>
      <c r="EO30" s="108"/>
      <c r="EP30" s="108"/>
      <c r="EQ30" s="108"/>
      <c r="ER30" s="108"/>
      <c r="ES30" s="108"/>
      <c r="ET30" s="108"/>
      <c r="EU30" s="108"/>
      <c r="EV30" s="108"/>
      <c r="EW30" s="108"/>
      <c r="EX30" s="108"/>
      <c r="EY30" s="108"/>
      <c r="EZ30" s="108"/>
      <c r="FA30" s="108"/>
      <c r="FB30" s="108"/>
      <c r="FC30" s="108"/>
      <c r="FD30" s="108"/>
      <c r="FE30" s="108">
        <f>データ!$C$11</f>
        <v>41640</v>
      </c>
      <c r="FF30" s="108"/>
      <c r="FG30" s="108"/>
      <c r="FH30" s="108"/>
      <c r="FI30" s="108"/>
      <c r="FJ30" s="108"/>
      <c r="FK30" s="108"/>
      <c r="FL30" s="108"/>
      <c r="FM30" s="108"/>
      <c r="FN30" s="108"/>
      <c r="FO30" s="108"/>
      <c r="FP30" s="108"/>
      <c r="FQ30" s="108"/>
      <c r="FR30" s="108"/>
      <c r="FS30" s="108"/>
      <c r="FT30" s="108"/>
      <c r="FU30" s="108"/>
      <c r="FV30" s="108"/>
      <c r="FW30" s="108"/>
      <c r="FX30" s="108">
        <f>データ!$D$11</f>
        <v>42005</v>
      </c>
      <c r="FY30" s="108"/>
      <c r="FZ30" s="108"/>
      <c r="GA30" s="108"/>
      <c r="GB30" s="108"/>
      <c r="GC30" s="108"/>
      <c r="GD30" s="108"/>
      <c r="GE30" s="108"/>
      <c r="GF30" s="108"/>
      <c r="GG30" s="108"/>
      <c r="GH30" s="108"/>
      <c r="GI30" s="108"/>
      <c r="GJ30" s="108"/>
      <c r="GK30" s="108"/>
      <c r="GL30" s="108"/>
      <c r="GM30" s="108"/>
      <c r="GN30" s="108"/>
      <c r="GO30" s="108"/>
      <c r="GP30" s="108"/>
      <c r="GQ30" s="108">
        <f>データ!$E$11</f>
        <v>42370</v>
      </c>
      <c r="GR30" s="108"/>
      <c r="GS30" s="108"/>
      <c r="GT30" s="108"/>
      <c r="GU30" s="108"/>
      <c r="GV30" s="108"/>
      <c r="GW30" s="108"/>
      <c r="GX30" s="108"/>
      <c r="GY30" s="108"/>
      <c r="GZ30" s="108"/>
      <c r="HA30" s="108"/>
      <c r="HB30" s="108"/>
      <c r="HC30" s="108"/>
      <c r="HD30" s="108"/>
      <c r="HE30" s="108"/>
      <c r="HF30" s="108"/>
      <c r="HG30" s="108"/>
      <c r="HH30" s="108"/>
      <c r="HI30" s="108"/>
      <c r="HJ30" s="108">
        <f>データ!$F$11</f>
        <v>42736</v>
      </c>
      <c r="HK30" s="108"/>
      <c r="HL30" s="108"/>
      <c r="HM30" s="108"/>
      <c r="HN30" s="108"/>
      <c r="HO30" s="108"/>
      <c r="HP30" s="108"/>
      <c r="HQ30" s="108"/>
      <c r="HR30" s="108"/>
      <c r="HS30" s="108"/>
      <c r="HT30" s="108"/>
      <c r="HU30" s="108"/>
      <c r="HV30" s="108"/>
      <c r="HW30" s="108"/>
      <c r="HX30" s="108"/>
      <c r="HY30" s="108"/>
      <c r="HZ30" s="108"/>
      <c r="IA30" s="108"/>
      <c r="IB30" s="108"/>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8">
        <f>データ!$B$11</f>
        <v>41275</v>
      </c>
      <c r="JD30" s="108"/>
      <c r="JE30" s="108"/>
      <c r="JF30" s="108"/>
      <c r="JG30" s="108"/>
      <c r="JH30" s="108"/>
      <c r="JI30" s="108"/>
      <c r="JJ30" s="108"/>
      <c r="JK30" s="108"/>
      <c r="JL30" s="108"/>
      <c r="JM30" s="108"/>
      <c r="JN30" s="108"/>
      <c r="JO30" s="108"/>
      <c r="JP30" s="108"/>
      <c r="JQ30" s="108"/>
      <c r="JR30" s="108"/>
      <c r="JS30" s="108"/>
      <c r="JT30" s="108"/>
      <c r="JU30" s="108"/>
      <c r="JV30" s="108">
        <f>データ!$C$11</f>
        <v>41640</v>
      </c>
      <c r="JW30" s="108"/>
      <c r="JX30" s="108"/>
      <c r="JY30" s="108"/>
      <c r="JZ30" s="108"/>
      <c r="KA30" s="108"/>
      <c r="KB30" s="108"/>
      <c r="KC30" s="108"/>
      <c r="KD30" s="108"/>
      <c r="KE30" s="108"/>
      <c r="KF30" s="108"/>
      <c r="KG30" s="108"/>
      <c r="KH30" s="108"/>
      <c r="KI30" s="108"/>
      <c r="KJ30" s="108"/>
      <c r="KK30" s="108"/>
      <c r="KL30" s="108"/>
      <c r="KM30" s="108"/>
      <c r="KN30" s="108"/>
      <c r="KO30" s="108">
        <f>データ!$D$11</f>
        <v>42005</v>
      </c>
      <c r="KP30" s="108"/>
      <c r="KQ30" s="108"/>
      <c r="KR30" s="108"/>
      <c r="KS30" s="108"/>
      <c r="KT30" s="108"/>
      <c r="KU30" s="108"/>
      <c r="KV30" s="108"/>
      <c r="KW30" s="108"/>
      <c r="KX30" s="108"/>
      <c r="KY30" s="108"/>
      <c r="KZ30" s="108"/>
      <c r="LA30" s="108"/>
      <c r="LB30" s="108"/>
      <c r="LC30" s="108"/>
      <c r="LD30" s="108"/>
      <c r="LE30" s="108"/>
      <c r="LF30" s="108"/>
      <c r="LG30" s="108"/>
      <c r="LH30" s="108">
        <f>データ!$E$11</f>
        <v>42370</v>
      </c>
      <c r="LI30" s="108"/>
      <c r="LJ30" s="108"/>
      <c r="LK30" s="108"/>
      <c r="LL30" s="108"/>
      <c r="LM30" s="108"/>
      <c r="LN30" s="108"/>
      <c r="LO30" s="108"/>
      <c r="LP30" s="108"/>
      <c r="LQ30" s="108"/>
      <c r="LR30" s="108"/>
      <c r="LS30" s="108"/>
      <c r="LT30" s="108"/>
      <c r="LU30" s="108"/>
      <c r="LV30" s="108"/>
      <c r="LW30" s="108"/>
      <c r="LX30" s="108"/>
      <c r="LY30" s="108"/>
      <c r="LZ30" s="108"/>
      <c r="MA30" s="108">
        <f>データ!$F$11</f>
        <v>42736</v>
      </c>
      <c r="MB30" s="108"/>
      <c r="MC30" s="108"/>
      <c r="MD30" s="108"/>
      <c r="ME30" s="108"/>
      <c r="MF30" s="108"/>
      <c r="MG30" s="108"/>
      <c r="MH30" s="108"/>
      <c r="MI30" s="108"/>
      <c r="MJ30" s="108"/>
      <c r="MK30" s="108"/>
      <c r="ML30" s="108"/>
      <c r="MM30" s="108"/>
      <c r="MN30" s="108"/>
      <c r="MO30" s="108"/>
      <c r="MP30" s="108"/>
      <c r="MQ30" s="108"/>
      <c r="MR30" s="108"/>
      <c r="MS30" s="108"/>
      <c r="MT30" s="4"/>
      <c r="MU30" s="4"/>
      <c r="MV30" s="4"/>
      <c r="MW30" s="4"/>
      <c r="MX30" s="4"/>
      <c r="MY30" s="4"/>
      <c r="MZ30" s="4"/>
      <c r="NA30" s="4"/>
      <c r="NB30" s="23"/>
      <c r="NC30" s="2"/>
      <c r="ND30" s="146"/>
      <c r="NE30" s="147"/>
      <c r="NF30" s="147"/>
      <c r="NG30" s="147"/>
      <c r="NH30" s="147"/>
      <c r="NI30" s="147"/>
      <c r="NJ30" s="147"/>
      <c r="NK30" s="147"/>
      <c r="NL30" s="147"/>
      <c r="NM30" s="147"/>
      <c r="NN30" s="147"/>
      <c r="NO30" s="147"/>
      <c r="NP30" s="147"/>
      <c r="NQ30" s="147"/>
      <c r="NR30" s="148"/>
    </row>
    <row r="31" spans="1:382" ht="13.5" customHeight="1">
      <c r="A31" s="2"/>
      <c r="B31" s="22"/>
      <c r="C31" s="4"/>
      <c r="D31" s="4"/>
      <c r="E31" s="4"/>
      <c r="F31" s="4"/>
      <c r="I31" s="28"/>
      <c r="J31" s="105" t="s">
        <v>27</v>
      </c>
      <c r="K31" s="106"/>
      <c r="L31" s="106"/>
      <c r="M31" s="106"/>
      <c r="N31" s="106"/>
      <c r="O31" s="106"/>
      <c r="P31" s="106"/>
      <c r="Q31" s="106"/>
      <c r="R31" s="106"/>
      <c r="S31" s="106"/>
      <c r="T31" s="107"/>
      <c r="U31" s="104" t="str">
        <f>データ!Y7</f>
        <v>-</v>
      </c>
      <c r="V31" s="104"/>
      <c r="W31" s="104"/>
      <c r="X31" s="104"/>
      <c r="Y31" s="104"/>
      <c r="Z31" s="104"/>
      <c r="AA31" s="104"/>
      <c r="AB31" s="104"/>
      <c r="AC31" s="104"/>
      <c r="AD31" s="104"/>
      <c r="AE31" s="104"/>
      <c r="AF31" s="104"/>
      <c r="AG31" s="104"/>
      <c r="AH31" s="104"/>
      <c r="AI31" s="104"/>
      <c r="AJ31" s="104"/>
      <c r="AK31" s="104"/>
      <c r="AL31" s="104"/>
      <c r="AM31" s="104"/>
      <c r="AN31" s="104">
        <f>データ!Z7</f>
        <v>531</v>
      </c>
      <c r="AO31" s="104"/>
      <c r="AP31" s="104"/>
      <c r="AQ31" s="104"/>
      <c r="AR31" s="104"/>
      <c r="AS31" s="104"/>
      <c r="AT31" s="104"/>
      <c r="AU31" s="104"/>
      <c r="AV31" s="104"/>
      <c r="AW31" s="104"/>
      <c r="AX31" s="104"/>
      <c r="AY31" s="104"/>
      <c r="AZ31" s="104"/>
      <c r="BA31" s="104"/>
      <c r="BB31" s="104"/>
      <c r="BC31" s="104"/>
      <c r="BD31" s="104"/>
      <c r="BE31" s="104"/>
      <c r="BF31" s="104"/>
      <c r="BG31" s="104">
        <f>データ!AA7</f>
        <v>431</v>
      </c>
      <c r="BH31" s="104"/>
      <c r="BI31" s="104"/>
      <c r="BJ31" s="104"/>
      <c r="BK31" s="104"/>
      <c r="BL31" s="104"/>
      <c r="BM31" s="104"/>
      <c r="BN31" s="104"/>
      <c r="BO31" s="104"/>
      <c r="BP31" s="104"/>
      <c r="BQ31" s="104"/>
      <c r="BR31" s="104"/>
      <c r="BS31" s="104"/>
      <c r="BT31" s="104"/>
      <c r="BU31" s="104"/>
      <c r="BV31" s="104"/>
      <c r="BW31" s="104"/>
      <c r="BX31" s="104"/>
      <c r="BY31" s="104"/>
      <c r="BZ31" s="104">
        <f>データ!AB7</f>
        <v>501</v>
      </c>
      <c r="CA31" s="104"/>
      <c r="CB31" s="104"/>
      <c r="CC31" s="104"/>
      <c r="CD31" s="104"/>
      <c r="CE31" s="104"/>
      <c r="CF31" s="104"/>
      <c r="CG31" s="104"/>
      <c r="CH31" s="104"/>
      <c r="CI31" s="104"/>
      <c r="CJ31" s="104"/>
      <c r="CK31" s="104"/>
      <c r="CL31" s="104"/>
      <c r="CM31" s="104"/>
      <c r="CN31" s="104"/>
      <c r="CO31" s="104"/>
      <c r="CP31" s="104"/>
      <c r="CQ31" s="104"/>
      <c r="CR31" s="104"/>
      <c r="CS31" s="104">
        <f>データ!AC7</f>
        <v>294.7</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5" t="s">
        <v>27</v>
      </c>
      <c r="EB31" s="106"/>
      <c r="EC31" s="106"/>
      <c r="ED31" s="106"/>
      <c r="EE31" s="106"/>
      <c r="EF31" s="106"/>
      <c r="EG31" s="106"/>
      <c r="EH31" s="106"/>
      <c r="EI31" s="106"/>
      <c r="EJ31" s="106"/>
      <c r="EK31" s="107"/>
      <c r="EL31" s="104" t="str">
        <f>データ!AJ7</f>
        <v>-</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5" t="s">
        <v>27</v>
      </c>
      <c r="IS31" s="106"/>
      <c r="IT31" s="106"/>
      <c r="IU31" s="106"/>
      <c r="IV31" s="106"/>
      <c r="IW31" s="106"/>
      <c r="IX31" s="106"/>
      <c r="IY31" s="106"/>
      <c r="IZ31" s="106"/>
      <c r="JA31" s="106"/>
      <c r="JB31" s="107"/>
      <c r="JC31" s="80" t="str">
        <f>データ!DK7</f>
        <v>-</v>
      </c>
      <c r="JD31" s="81"/>
      <c r="JE31" s="81"/>
      <c r="JF31" s="81"/>
      <c r="JG31" s="81"/>
      <c r="JH31" s="81"/>
      <c r="JI31" s="81"/>
      <c r="JJ31" s="81"/>
      <c r="JK31" s="81"/>
      <c r="JL31" s="81"/>
      <c r="JM31" s="81"/>
      <c r="JN31" s="81"/>
      <c r="JO31" s="81"/>
      <c r="JP31" s="81"/>
      <c r="JQ31" s="81"/>
      <c r="JR31" s="81"/>
      <c r="JS31" s="81"/>
      <c r="JT31" s="81"/>
      <c r="JU31" s="82"/>
      <c r="JV31" s="80">
        <f>データ!DL7</f>
        <v>166.6</v>
      </c>
      <c r="JW31" s="81"/>
      <c r="JX31" s="81"/>
      <c r="JY31" s="81"/>
      <c r="JZ31" s="81"/>
      <c r="KA31" s="81"/>
      <c r="KB31" s="81"/>
      <c r="KC31" s="81"/>
      <c r="KD31" s="81"/>
      <c r="KE31" s="81"/>
      <c r="KF31" s="81"/>
      <c r="KG31" s="81"/>
      <c r="KH31" s="81"/>
      <c r="KI31" s="81"/>
      <c r="KJ31" s="81"/>
      <c r="KK31" s="81"/>
      <c r="KL31" s="81"/>
      <c r="KM31" s="81"/>
      <c r="KN31" s="82"/>
      <c r="KO31" s="80">
        <f>データ!DM7</f>
        <v>178.1</v>
      </c>
      <c r="KP31" s="81"/>
      <c r="KQ31" s="81"/>
      <c r="KR31" s="81"/>
      <c r="KS31" s="81"/>
      <c r="KT31" s="81"/>
      <c r="KU31" s="81"/>
      <c r="KV31" s="81"/>
      <c r="KW31" s="81"/>
      <c r="KX31" s="81"/>
      <c r="KY31" s="81"/>
      <c r="KZ31" s="81"/>
      <c r="LA31" s="81"/>
      <c r="LB31" s="81"/>
      <c r="LC31" s="81"/>
      <c r="LD31" s="81"/>
      <c r="LE31" s="81"/>
      <c r="LF31" s="81"/>
      <c r="LG31" s="82"/>
      <c r="LH31" s="80">
        <f>データ!DN7</f>
        <v>186.1</v>
      </c>
      <c r="LI31" s="81"/>
      <c r="LJ31" s="81"/>
      <c r="LK31" s="81"/>
      <c r="LL31" s="81"/>
      <c r="LM31" s="81"/>
      <c r="LN31" s="81"/>
      <c r="LO31" s="81"/>
      <c r="LP31" s="81"/>
      <c r="LQ31" s="81"/>
      <c r="LR31" s="81"/>
      <c r="LS31" s="81"/>
      <c r="LT31" s="81"/>
      <c r="LU31" s="81"/>
      <c r="LV31" s="81"/>
      <c r="LW31" s="81"/>
      <c r="LX31" s="81"/>
      <c r="LY31" s="81"/>
      <c r="LZ31" s="82"/>
      <c r="MA31" s="80">
        <f>データ!DO7</f>
        <v>179.8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100" t="s">
        <v>28</v>
      </c>
      <c r="NE31" s="101"/>
      <c r="NF31" s="101"/>
      <c r="NG31" s="101"/>
      <c r="NH31" s="101"/>
      <c r="NI31" s="101"/>
      <c r="NJ31" s="101"/>
      <c r="NK31" s="101"/>
      <c r="NL31" s="101"/>
      <c r="NM31" s="101"/>
      <c r="NN31" s="101"/>
      <c r="NO31" s="101"/>
      <c r="NP31" s="101"/>
      <c r="NQ31" s="101"/>
      <c r="NR31" s="102"/>
    </row>
    <row r="32" spans="1:382" ht="13.5" customHeight="1">
      <c r="A32" s="2"/>
      <c r="B32" s="22"/>
      <c r="C32" s="4"/>
      <c r="D32" s="4"/>
      <c r="E32" s="4"/>
      <c r="F32" s="4"/>
      <c r="G32" s="4"/>
      <c r="H32" s="4"/>
      <c r="I32" s="28"/>
      <c r="J32" s="105" t="s">
        <v>29</v>
      </c>
      <c r="K32" s="106"/>
      <c r="L32" s="106"/>
      <c r="M32" s="106"/>
      <c r="N32" s="106"/>
      <c r="O32" s="106"/>
      <c r="P32" s="106"/>
      <c r="Q32" s="106"/>
      <c r="R32" s="106"/>
      <c r="S32" s="106"/>
      <c r="T32" s="107"/>
      <c r="U32" s="104">
        <f>データ!AD7</f>
        <v>104.2</v>
      </c>
      <c r="V32" s="104"/>
      <c r="W32" s="104"/>
      <c r="X32" s="104"/>
      <c r="Y32" s="104"/>
      <c r="Z32" s="104"/>
      <c r="AA32" s="104"/>
      <c r="AB32" s="104"/>
      <c r="AC32" s="104"/>
      <c r="AD32" s="104"/>
      <c r="AE32" s="104"/>
      <c r="AF32" s="104"/>
      <c r="AG32" s="104"/>
      <c r="AH32" s="104"/>
      <c r="AI32" s="104"/>
      <c r="AJ32" s="104"/>
      <c r="AK32" s="104"/>
      <c r="AL32" s="104"/>
      <c r="AM32" s="104"/>
      <c r="AN32" s="104">
        <f>データ!AE7</f>
        <v>110.9</v>
      </c>
      <c r="AO32" s="104"/>
      <c r="AP32" s="104"/>
      <c r="AQ32" s="104"/>
      <c r="AR32" s="104"/>
      <c r="AS32" s="104"/>
      <c r="AT32" s="104"/>
      <c r="AU32" s="104"/>
      <c r="AV32" s="104"/>
      <c r="AW32" s="104"/>
      <c r="AX32" s="104"/>
      <c r="AY32" s="104"/>
      <c r="AZ32" s="104"/>
      <c r="BA32" s="104"/>
      <c r="BB32" s="104"/>
      <c r="BC32" s="104"/>
      <c r="BD32" s="104"/>
      <c r="BE32" s="104"/>
      <c r="BF32" s="104"/>
      <c r="BG32" s="104">
        <f>データ!AF7</f>
        <v>113.4</v>
      </c>
      <c r="BH32" s="104"/>
      <c r="BI32" s="104"/>
      <c r="BJ32" s="104"/>
      <c r="BK32" s="104"/>
      <c r="BL32" s="104"/>
      <c r="BM32" s="104"/>
      <c r="BN32" s="104"/>
      <c r="BO32" s="104"/>
      <c r="BP32" s="104"/>
      <c r="BQ32" s="104"/>
      <c r="BR32" s="104"/>
      <c r="BS32" s="104"/>
      <c r="BT32" s="104"/>
      <c r="BU32" s="104"/>
      <c r="BV32" s="104"/>
      <c r="BW32" s="104"/>
      <c r="BX32" s="104"/>
      <c r="BY32" s="104"/>
      <c r="BZ32" s="104">
        <f>データ!AG7</f>
        <v>191.4</v>
      </c>
      <c r="CA32" s="104"/>
      <c r="CB32" s="104"/>
      <c r="CC32" s="104"/>
      <c r="CD32" s="104"/>
      <c r="CE32" s="104"/>
      <c r="CF32" s="104"/>
      <c r="CG32" s="104"/>
      <c r="CH32" s="104"/>
      <c r="CI32" s="104"/>
      <c r="CJ32" s="104"/>
      <c r="CK32" s="104"/>
      <c r="CL32" s="104"/>
      <c r="CM32" s="104"/>
      <c r="CN32" s="104"/>
      <c r="CO32" s="104"/>
      <c r="CP32" s="104"/>
      <c r="CQ32" s="104"/>
      <c r="CR32" s="104"/>
      <c r="CS32" s="104">
        <f>データ!AH7</f>
        <v>141.30000000000001</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5" t="s">
        <v>29</v>
      </c>
      <c r="EB32" s="106"/>
      <c r="EC32" s="106"/>
      <c r="ED32" s="106"/>
      <c r="EE32" s="106"/>
      <c r="EF32" s="106"/>
      <c r="EG32" s="106"/>
      <c r="EH32" s="106"/>
      <c r="EI32" s="106"/>
      <c r="EJ32" s="106"/>
      <c r="EK32" s="107"/>
      <c r="EL32" s="104">
        <f>データ!AO7</f>
        <v>11.6</v>
      </c>
      <c r="EM32" s="104"/>
      <c r="EN32" s="104"/>
      <c r="EO32" s="104"/>
      <c r="EP32" s="104"/>
      <c r="EQ32" s="104"/>
      <c r="ER32" s="104"/>
      <c r="ES32" s="104"/>
      <c r="ET32" s="104"/>
      <c r="EU32" s="104"/>
      <c r="EV32" s="104"/>
      <c r="EW32" s="104"/>
      <c r="EX32" s="104"/>
      <c r="EY32" s="104"/>
      <c r="EZ32" s="104"/>
      <c r="FA32" s="104"/>
      <c r="FB32" s="104"/>
      <c r="FC32" s="104"/>
      <c r="FD32" s="104"/>
      <c r="FE32" s="104">
        <f>データ!AP7</f>
        <v>10</v>
      </c>
      <c r="FF32" s="104"/>
      <c r="FG32" s="104"/>
      <c r="FH32" s="104"/>
      <c r="FI32" s="104"/>
      <c r="FJ32" s="104"/>
      <c r="FK32" s="104"/>
      <c r="FL32" s="104"/>
      <c r="FM32" s="104"/>
      <c r="FN32" s="104"/>
      <c r="FO32" s="104"/>
      <c r="FP32" s="104"/>
      <c r="FQ32" s="104"/>
      <c r="FR32" s="104"/>
      <c r="FS32" s="104"/>
      <c r="FT32" s="104"/>
      <c r="FU32" s="104"/>
      <c r="FV32" s="104"/>
      <c r="FW32" s="104"/>
      <c r="FX32" s="104">
        <f>データ!AQ7</f>
        <v>9.5</v>
      </c>
      <c r="FY32" s="104"/>
      <c r="FZ32" s="104"/>
      <c r="GA32" s="104"/>
      <c r="GB32" s="104"/>
      <c r="GC32" s="104"/>
      <c r="GD32" s="104"/>
      <c r="GE32" s="104"/>
      <c r="GF32" s="104"/>
      <c r="GG32" s="104"/>
      <c r="GH32" s="104"/>
      <c r="GI32" s="104"/>
      <c r="GJ32" s="104"/>
      <c r="GK32" s="104"/>
      <c r="GL32" s="104"/>
      <c r="GM32" s="104"/>
      <c r="GN32" s="104"/>
      <c r="GO32" s="104"/>
      <c r="GP32" s="104"/>
      <c r="GQ32" s="104">
        <f>データ!AR7</f>
        <v>15.1</v>
      </c>
      <c r="GR32" s="104"/>
      <c r="GS32" s="104"/>
      <c r="GT32" s="104"/>
      <c r="GU32" s="104"/>
      <c r="GV32" s="104"/>
      <c r="GW32" s="104"/>
      <c r="GX32" s="104"/>
      <c r="GY32" s="104"/>
      <c r="GZ32" s="104"/>
      <c r="HA32" s="104"/>
      <c r="HB32" s="104"/>
      <c r="HC32" s="104"/>
      <c r="HD32" s="104"/>
      <c r="HE32" s="104"/>
      <c r="HF32" s="104"/>
      <c r="HG32" s="104"/>
      <c r="HH32" s="104"/>
      <c r="HI32" s="104"/>
      <c r="HJ32" s="104">
        <f>データ!AS7</f>
        <v>15</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5" t="s">
        <v>29</v>
      </c>
      <c r="IS32" s="106"/>
      <c r="IT32" s="106"/>
      <c r="IU32" s="106"/>
      <c r="IV32" s="106"/>
      <c r="IW32" s="106"/>
      <c r="IX32" s="106"/>
      <c r="IY32" s="106"/>
      <c r="IZ32" s="106"/>
      <c r="JA32" s="106"/>
      <c r="JB32" s="107"/>
      <c r="JC32" s="80">
        <f>データ!DP7</f>
        <v>189.3</v>
      </c>
      <c r="JD32" s="81"/>
      <c r="JE32" s="81"/>
      <c r="JF32" s="81"/>
      <c r="JG32" s="81"/>
      <c r="JH32" s="81"/>
      <c r="JI32" s="81"/>
      <c r="JJ32" s="81"/>
      <c r="JK32" s="81"/>
      <c r="JL32" s="81"/>
      <c r="JM32" s="81"/>
      <c r="JN32" s="81"/>
      <c r="JO32" s="81"/>
      <c r="JP32" s="81"/>
      <c r="JQ32" s="81"/>
      <c r="JR32" s="81"/>
      <c r="JS32" s="81"/>
      <c r="JT32" s="81"/>
      <c r="JU32" s="82"/>
      <c r="JV32" s="80">
        <f>データ!DQ7</f>
        <v>182.5</v>
      </c>
      <c r="JW32" s="81"/>
      <c r="JX32" s="81"/>
      <c r="JY32" s="81"/>
      <c r="JZ32" s="81"/>
      <c r="KA32" s="81"/>
      <c r="KB32" s="81"/>
      <c r="KC32" s="81"/>
      <c r="KD32" s="81"/>
      <c r="KE32" s="81"/>
      <c r="KF32" s="81"/>
      <c r="KG32" s="81"/>
      <c r="KH32" s="81"/>
      <c r="KI32" s="81"/>
      <c r="KJ32" s="81"/>
      <c r="KK32" s="81"/>
      <c r="KL32" s="81"/>
      <c r="KM32" s="81"/>
      <c r="KN32" s="82"/>
      <c r="KO32" s="80">
        <f>データ!DR7</f>
        <v>185.2</v>
      </c>
      <c r="KP32" s="81"/>
      <c r="KQ32" s="81"/>
      <c r="KR32" s="81"/>
      <c r="KS32" s="81"/>
      <c r="KT32" s="81"/>
      <c r="KU32" s="81"/>
      <c r="KV32" s="81"/>
      <c r="KW32" s="81"/>
      <c r="KX32" s="81"/>
      <c r="KY32" s="81"/>
      <c r="KZ32" s="81"/>
      <c r="LA32" s="81"/>
      <c r="LB32" s="81"/>
      <c r="LC32" s="81"/>
      <c r="LD32" s="81"/>
      <c r="LE32" s="81"/>
      <c r="LF32" s="81"/>
      <c r="LG32" s="82"/>
      <c r="LH32" s="80">
        <f>データ!DS7</f>
        <v>184.1</v>
      </c>
      <c r="LI32" s="81"/>
      <c r="LJ32" s="81"/>
      <c r="LK32" s="81"/>
      <c r="LL32" s="81"/>
      <c r="LM32" s="81"/>
      <c r="LN32" s="81"/>
      <c r="LO32" s="81"/>
      <c r="LP32" s="81"/>
      <c r="LQ32" s="81"/>
      <c r="LR32" s="81"/>
      <c r="LS32" s="81"/>
      <c r="LT32" s="81"/>
      <c r="LU32" s="81"/>
      <c r="LV32" s="81"/>
      <c r="LW32" s="81"/>
      <c r="LX32" s="81"/>
      <c r="LY32" s="81"/>
      <c r="LZ32" s="82"/>
      <c r="MA32" s="80">
        <f>データ!DT7</f>
        <v>186.8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6" t="s">
        <v>149</v>
      </c>
      <c r="NE32" s="147"/>
      <c r="NF32" s="147"/>
      <c r="NG32" s="147"/>
      <c r="NH32" s="147"/>
      <c r="NI32" s="147"/>
      <c r="NJ32" s="147"/>
      <c r="NK32" s="147"/>
      <c r="NL32" s="147"/>
      <c r="NM32" s="147"/>
      <c r="NN32" s="147"/>
      <c r="NO32" s="147"/>
      <c r="NP32" s="147"/>
      <c r="NQ32" s="147"/>
      <c r="NR32" s="148"/>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6"/>
      <c r="NE33" s="147"/>
      <c r="NF33" s="147"/>
      <c r="NG33" s="147"/>
      <c r="NH33" s="147"/>
      <c r="NI33" s="147"/>
      <c r="NJ33" s="147"/>
      <c r="NK33" s="147"/>
      <c r="NL33" s="147"/>
      <c r="NM33" s="147"/>
      <c r="NN33" s="147"/>
      <c r="NO33" s="147"/>
      <c r="NP33" s="147"/>
      <c r="NQ33" s="147"/>
      <c r="NR33" s="148"/>
    </row>
    <row r="34" spans="1:382" ht="13.5" customHeight="1">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146"/>
      <c r="NE34" s="147"/>
      <c r="NF34" s="147"/>
      <c r="NG34" s="147"/>
      <c r="NH34" s="147"/>
      <c r="NI34" s="147"/>
      <c r="NJ34" s="147"/>
      <c r="NK34" s="147"/>
      <c r="NL34" s="147"/>
      <c r="NM34" s="147"/>
      <c r="NN34" s="147"/>
      <c r="NO34" s="147"/>
      <c r="NP34" s="147"/>
      <c r="NQ34" s="147"/>
      <c r="NR34" s="148"/>
    </row>
    <row r="35" spans="1:382" ht="13.5" customHeight="1">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09"/>
      <c r="IQ35" s="109"/>
      <c r="IR35" s="109"/>
      <c r="IS35" s="109"/>
      <c r="IT35" s="109"/>
      <c r="IU35" s="109"/>
      <c r="IV35" s="109"/>
      <c r="IW35" s="109"/>
      <c r="IX35" s="109"/>
      <c r="IY35" s="109"/>
      <c r="IZ35" s="109"/>
      <c r="JA35" s="109"/>
      <c r="JB35" s="109"/>
      <c r="JC35" s="109"/>
      <c r="JD35" s="109"/>
      <c r="JE35" s="109"/>
      <c r="JF35" s="109"/>
      <c r="JG35" s="109"/>
      <c r="JH35" s="109"/>
      <c r="JI35" s="109"/>
      <c r="JJ35" s="109"/>
      <c r="JK35" s="109"/>
      <c r="JL35" s="109"/>
      <c r="JM35" s="109"/>
      <c r="JN35" s="109"/>
      <c r="JO35" s="109"/>
      <c r="JP35" s="109"/>
      <c r="JQ35" s="109"/>
      <c r="JR35" s="109"/>
      <c r="JS35" s="109"/>
      <c r="JT35" s="109"/>
      <c r="JU35" s="109"/>
      <c r="JV35" s="109"/>
      <c r="JW35" s="109"/>
      <c r="JX35" s="109"/>
      <c r="JY35" s="109"/>
      <c r="JZ35" s="109"/>
      <c r="KA35" s="109"/>
      <c r="KB35" s="109"/>
      <c r="KC35" s="109"/>
      <c r="KD35" s="109"/>
      <c r="KE35" s="109"/>
      <c r="KF35" s="109"/>
      <c r="KG35" s="109"/>
      <c r="KH35" s="109"/>
      <c r="KI35" s="109"/>
      <c r="KJ35" s="109"/>
      <c r="KK35" s="109"/>
      <c r="KL35" s="109"/>
      <c r="KM35" s="109"/>
      <c r="KN35" s="109"/>
      <c r="KO35" s="109"/>
      <c r="KP35" s="109"/>
      <c r="KQ35" s="109"/>
      <c r="KR35" s="109"/>
      <c r="KS35" s="109"/>
      <c r="KT35" s="109"/>
      <c r="KU35" s="109"/>
      <c r="KV35" s="109"/>
      <c r="KW35" s="109"/>
      <c r="KX35" s="109"/>
      <c r="KY35" s="109"/>
      <c r="KZ35" s="109"/>
      <c r="LA35" s="109"/>
      <c r="LB35" s="109"/>
      <c r="LC35" s="109"/>
      <c r="LD35" s="109"/>
      <c r="LE35" s="109"/>
      <c r="LF35" s="109"/>
      <c r="LG35" s="109"/>
      <c r="LH35" s="109"/>
      <c r="LI35" s="109"/>
      <c r="LJ35" s="109"/>
      <c r="LK35" s="109"/>
      <c r="LL35" s="109"/>
      <c r="LM35" s="109"/>
      <c r="LN35" s="109"/>
      <c r="LO35" s="109"/>
      <c r="LP35" s="109"/>
      <c r="LQ35" s="109"/>
      <c r="LR35" s="109"/>
      <c r="LS35" s="109"/>
      <c r="LT35" s="109"/>
      <c r="LU35" s="109"/>
      <c r="LV35" s="109"/>
      <c r="LW35" s="109"/>
      <c r="LX35" s="109"/>
      <c r="LY35" s="109"/>
      <c r="LZ35" s="109"/>
      <c r="MA35" s="109"/>
      <c r="MB35" s="109"/>
      <c r="MC35" s="109"/>
      <c r="MD35" s="109"/>
      <c r="ME35" s="109"/>
      <c r="MF35" s="109"/>
      <c r="MG35" s="109"/>
      <c r="MH35" s="109"/>
      <c r="MI35" s="109"/>
      <c r="MJ35" s="109"/>
      <c r="MK35" s="109"/>
      <c r="ML35" s="109"/>
      <c r="MM35" s="109"/>
      <c r="MN35" s="109"/>
      <c r="MO35" s="109"/>
      <c r="MP35" s="109"/>
      <c r="MQ35" s="109"/>
      <c r="MR35" s="109"/>
      <c r="MS35" s="109"/>
      <c r="MT35" s="109"/>
      <c r="MU35" s="109"/>
      <c r="MV35" s="109"/>
      <c r="MW35" s="16"/>
      <c r="MX35" s="16"/>
      <c r="MY35" s="16"/>
      <c r="MZ35" s="16"/>
      <c r="NA35" s="16"/>
      <c r="NB35" s="17"/>
      <c r="NC35" s="2"/>
      <c r="ND35" s="146"/>
      <c r="NE35" s="147"/>
      <c r="NF35" s="147"/>
      <c r="NG35" s="147"/>
      <c r="NH35" s="147"/>
      <c r="NI35" s="147"/>
      <c r="NJ35" s="147"/>
      <c r="NK35" s="147"/>
      <c r="NL35" s="147"/>
      <c r="NM35" s="147"/>
      <c r="NN35" s="147"/>
      <c r="NO35" s="147"/>
      <c r="NP35" s="147"/>
      <c r="NQ35" s="147"/>
      <c r="NR35" s="148"/>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6"/>
      <c r="NE36" s="147"/>
      <c r="NF36" s="147"/>
      <c r="NG36" s="147"/>
      <c r="NH36" s="147"/>
      <c r="NI36" s="147"/>
      <c r="NJ36" s="147"/>
      <c r="NK36" s="147"/>
      <c r="NL36" s="147"/>
      <c r="NM36" s="147"/>
      <c r="NN36" s="147"/>
      <c r="NO36" s="147"/>
      <c r="NP36" s="147"/>
      <c r="NQ36" s="147"/>
      <c r="NR36" s="148"/>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6"/>
      <c r="NE37" s="147"/>
      <c r="NF37" s="147"/>
      <c r="NG37" s="147"/>
      <c r="NH37" s="147"/>
      <c r="NI37" s="147"/>
      <c r="NJ37" s="147"/>
      <c r="NK37" s="147"/>
      <c r="NL37" s="147"/>
      <c r="NM37" s="147"/>
      <c r="NN37" s="147"/>
      <c r="NO37" s="147"/>
      <c r="NP37" s="147"/>
      <c r="NQ37" s="147"/>
      <c r="NR37" s="148"/>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6"/>
      <c r="NE38" s="147"/>
      <c r="NF38" s="147"/>
      <c r="NG38" s="147"/>
      <c r="NH38" s="147"/>
      <c r="NI38" s="147"/>
      <c r="NJ38" s="147"/>
      <c r="NK38" s="147"/>
      <c r="NL38" s="147"/>
      <c r="NM38" s="147"/>
      <c r="NN38" s="147"/>
      <c r="NO38" s="147"/>
      <c r="NP38" s="147"/>
      <c r="NQ38" s="147"/>
      <c r="NR38" s="148"/>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6"/>
      <c r="NE39" s="147"/>
      <c r="NF39" s="147"/>
      <c r="NG39" s="147"/>
      <c r="NH39" s="147"/>
      <c r="NI39" s="147"/>
      <c r="NJ39" s="147"/>
      <c r="NK39" s="147"/>
      <c r="NL39" s="147"/>
      <c r="NM39" s="147"/>
      <c r="NN39" s="147"/>
      <c r="NO39" s="147"/>
      <c r="NP39" s="147"/>
      <c r="NQ39" s="147"/>
      <c r="NR39" s="148"/>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6"/>
      <c r="NE40" s="147"/>
      <c r="NF40" s="147"/>
      <c r="NG40" s="147"/>
      <c r="NH40" s="147"/>
      <c r="NI40" s="147"/>
      <c r="NJ40" s="147"/>
      <c r="NK40" s="147"/>
      <c r="NL40" s="147"/>
      <c r="NM40" s="147"/>
      <c r="NN40" s="147"/>
      <c r="NO40" s="147"/>
      <c r="NP40" s="147"/>
      <c r="NQ40" s="147"/>
      <c r="NR40" s="148"/>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6"/>
      <c r="NE41" s="147"/>
      <c r="NF41" s="147"/>
      <c r="NG41" s="147"/>
      <c r="NH41" s="147"/>
      <c r="NI41" s="147"/>
      <c r="NJ41" s="147"/>
      <c r="NK41" s="147"/>
      <c r="NL41" s="147"/>
      <c r="NM41" s="147"/>
      <c r="NN41" s="147"/>
      <c r="NO41" s="147"/>
      <c r="NP41" s="147"/>
      <c r="NQ41" s="147"/>
      <c r="NR41" s="148"/>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6"/>
      <c r="NE42" s="147"/>
      <c r="NF42" s="147"/>
      <c r="NG42" s="147"/>
      <c r="NH42" s="147"/>
      <c r="NI42" s="147"/>
      <c r="NJ42" s="147"/>
      <c r="NK42" s="147"/>
      <c r="NL42" s="147"/>
      <c r="NM42" s="147"/>
      <c r="NN42" s="147"/>
      <c r="NO42" s="147"/>
      <c r="NP42" s="147"/>
      <c r="NQ42" s="147"/>
      <c r="NR42" s="148"/>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6"/>
      <c r="NE43" s="147"/>
      <c r="NF43" s="147"/>
      <c r="NG43" s="147"/>
      <c r="NH43" s="147"/>
      <c r="NI43" s="147"/>
      <c r="NJ43" s="147"/>
      <c r="NK43" s="147"/>
      <c r="NL43" s="147"/>
      <c r="NM43" s="147"/>
      <c r="NN43" s="147"/>
      <c r="NO43" s="147"/>
      <c r="NP43" s="147"/>
      <c r="NQ43" s="147"/>
      <c r="NR43" s="148"/>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6"/>
      <c r="NE44" s="147"/>
      <c r="NF44" s="147"/>
      <c r="NG44" s="147"/>
      <c r="NH44" s="147"/>
      <c r="NI44" s="147"/>
      <c r="NJ44" s="147"/>
      <c r="NK44" s="147"/>
      <c r="NL44" s="147"/>
      <c r="NM44" s="147"/>
      <c r="NN44" s="147"/>
      <c r="NO44" s="147"/>
      <c r="NP44" s="147"/>
      <c r="NQ44" s="147"/>
      <c r="NR44" s="148"/>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6"/>
      <c r="NE45" s="147"/>
      <c r="NF45" s="147"/>
      <c r="NG45" s="147"/>
      <c r="NH45" s="147"/>
      <c r="NI45" s="147"/>
      <c r="NJ45" s="147"/>
      <c r="NK45" s="147"/>
      <c r="NL45" s="147"/>
      <c r="NM45" s="147"/>
      <c r="NN45" s="147"/>
      <c r="NO45" s="147"/>
      <c r="NP45" s="147"/>
      <c r="NQ45" s="147"/>
      <c r="NR45" s="148"/>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6"/>
      <c r="NE46" s="147"/>
      <c r="NF46" s="147"/>
      <c r="NG46" s="147"/>
      <c r="NH46" s="147"/>
      <c r="NI46" s="147"/>
      <c r="NJ46" s="147"/>
      <c r="NK46" s="147"/>
      <c r="NL46" s="147"/>
      <c r="NM46" s="147"/>
      <c r="NN46" s="147"/>
      <c r="NO46" s="147"/>
      <c r="NP46" s="147"/>
      <c r="NQ46" s="147"/>
      <c r="NR46" s="148"/>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6"/>
      <c r="NE47" s="147"/>
      <c r="NF47" s="147"/>
      <c r="NG47" s="147"/>
      <c r="NH47" s="147"/>
      <c r="NI47" s="147"/>
      <c r="NJ47" s="147"/>
      <c r="NK47" s="147"/>
      <c r="NL47" s="147"/>
      <c r="NM47" s="147"/>
      <c r="NN47" s="147"/>
      <c r="NO47" s="147"/>
      <c r="NP47" s="147"/>
      <c r="NQ47" s="147"/>
      <c r="NR47" s="148"/>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0" t="s">
        <v>33</v>
      </c>
      <c r="NE48" s="101"/>
      <c r="NF48" s="101"/>
      <c r="NG48" s="101"/>
      <c r="NH48" s="101"/>
      <c r="NI48" s="101"/>
      <c r="NJ48" s="101"/>
      <c r="NK48" s="101"/>
      <c r="NL48" s="101"/>
      <c r="NM48" s="101"/>
      <c r="NN48" s="101"/>
      <c r="NO48" s="101"/>
      <c r="NP48" s="101"/>
      <c r="NQ48" s="101"/>
      <c r="NR48" s="102"/>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6" t="s">
        <v>146</v>
      </c>
      <c r="NE49" s="147"/>
      <c r="NF49" s="147"/>
      <c r="NG49" s="147"/>
      <c r="NH49" s="147"/>
      <c r="NI49" s="147"/>
      <c r="NJ49" s="147"/>
      <c r="NK49" s="147"/>
      <c r="NL49" s="147"/>
      <c r="NM49" s="147"/>
      <c r="NN49" s="147"/>
      <c r="NO49" s="147"/>
      <c r="NP49" s="147"/>
      <c r="NQ49" s="147"/>
      <c r="NR49" s="148"/>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6"/>
      <c r="NE50" s="147"/>
      <c r="NF50" s="147"/>
      <c r="NG50" s="147"/>
      <c r="NH50" s="147"/>
      <c r="NI50" s="147"/>
      <c r="NJ50" s="147"/>
      <c r="NK50" s="147"/>
      <c r="NL50" s="147"/>
      <c r="NM50" s="147"/>
      <c r="NN50" s="147"/>
      <c r="NO50" s="147"/>
      <c r="NP50" s="147"/>
      <c r="NQ50" s="147"/>
      <c r="NR50" s="148"/>
    </row>
    <row r="51" spans="1:382" ht="13.5" customHeight="1">
      <c r="A51" s="2"/>
      <c r="B51" s="22"/>
      <c r="C51" s="4"/>
      <c r="D51" s="4"/>
      <c r="E51" s="4"/>
      <c r="F51" s="4"/>
      <c r="G51" s="34"/>
      <c r="H51" s="34"/>
      <c r="I51" s="4"/>
      <c r="J51" s="4"/>
      <c r="K51" s="4"/>
      <c r="L51" s="4"/>
      <c r="M51" s="4"/>
      <c r="N51" s="4"/>
      <c r="O51" s="4"/>
      <c r="P51" s="4"/>
      <c r="Q51" s="4"/>
      <c r="R51" s="26"/>
      <c r="S51" s="26"/>
      <c r="T51" s="26"/>
      <c r="U51" s="108">
        <f>データ!$B$11</f>
        <v>41275</v>
      </c>
      <c r="V51" s="108"/>
      <c r="W51" s="108"/>
      <c r="X51" s="108"/>
      <c r="Y51" s="108"/>
      <c r="Z51" s="108"/>
      <c r="AA51" s="108"/>
      <c r="AB51" s="108"/>
      <c r="AC51" s="108"/>
      <c r="AD51" s="108"/>
      <c r="AE51" s="108"/>
      <c r="AF51" s="108"/>
      <c r="AG51" s="108"/>
      <c r="AH51" s="108"/>
      <c r="AI51" s="108"/>
      <c r="AJ51" s="108"/>
      <c r="AK51" s="108"/>
      <c r="AL51" s="108"/>
      <c r="AM51" s="108"/>
      <c r="AN51" s="108">
        <f>データ!$C$11</f>
        <v>41640</v>
      </c>
      <c r="AO51" s="108"/>
      <c r="AP51" s="108"/>
      <c r="AQ51" s="108"/>
      <c r="AR51" s="108"/>
      <c r="AS51" s="108"/>
      <c r="AT51" s="108"/>
      <c r="AU51" s="108"/>
      <c r="AV51" s="108"/>
      <c r="AW51" s="108"/>
      <c r="AX51" s="108"/>
      <c r="AY51" s="108"/>
      <c r="AZ51" s="108"/>
      <c r="BA51" s="108"/>
      <c r="BB51" s="108"/>
      <c r="BC51" s="108"/>
      <c r="BD51" s="108"/>
      <c r="BE51" s="108"/>
      <c r="BF51" s="108"/>
      <c r="BG51" s="108">
        <f>データ!$D$11</f>
        <v>42005</v>
      </c>
      <c r="BH51" s="108"/>
      <c r="BI51" s="108"/>
      <c r="BJ51" s="108"/>
      <c r="BK51" s="108"/>
      <c r="BL51" s="108"/>
      <c r="BM51" s="108"/>
      <c r="BN51" s="108"/>
      <c r="BO51" s="108"/>
      <c r="BP51" s="108"/>
      <c r="BQ51" s="108"/>
      <c r="BR51" s="108"/>
      <c r="BS51" s="108"/>
      <c r="BT51" s="108"/>
      <c r="BU51" s="108"/>
      <c r="BV51" s="108"/>
      <c r="BW51" s="108"/>
      <c r="BX51" s="108"/>
      <c r="BY51" s="108"/>
      <c r="BZ51" s="108">
        <f>データ!$E$11</f>
        <v>42370</v>
      </c>
      <c r="CA51" s="108"/>
      <c r="CB51" s="108"/>
      <c r="CC51" s="108"/>
      <c r="CD51" s="108"/>
      <c r="CE51" s="108"/>
      <c r="CF51" s="108"/>
      <c r="CG51" s="108"/>
      <c r="CH51" s="108"/>
      <c r="CI51" s="108"/>
      <c r="CJ51" s="108"/>
      <c r="CK51" s="108"/>
      <c r="CL51" s="108"/>
      <c r="CM51" s="108"/>
      <c r="CN51" s="108"/>
      <c r="CO51" s="108"/>
      <c r="CP51" s="108"/>
      <c r="CQ51" s="108"/>
      <c r="CR51" s="108"/>
      <c r="CS51" s="108">
        <f>データ!$F$11</f>
        <v>42736</v>
      </c>
      <c r="CT51" s="108"/>
      <c r="CU51" s="108"/>
      <c r="CV51" s="108"/>
      <c r="CW51" s="108"/>
      <c r="CX51" s="108"/>
      <c r="CY51" s="108"/>
      <c r="CZ51" s="108"/>
      <c r="DA51" s="108"/>
      <c r="DB51" s="108"/>
      <c r="DC51" s="108"/>
      <c r="DD51" s="108"/>
      <c r="DE51" s="108"/>
      <c r="DF51" s="108"/>
      <c r="DG51" s="108"/>
      <c r="DH51" s="108"/>
      <c r="DI51" s="108"/>
      <c r="DJ51" s="108"/>
      <c r="DK51" s="108"/>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8">
        <f>データ!$B$11</f>
        <v>41275</v>
      </c>
      <c r="EM51" s="108"/>
      <c r="EN51" s="108"/>
      <c r="EO51" s="108"/>
      <c r="EP51" s="108"/>
      <c r="EQ51" s="108"/>
      <c r="ER51" s="108"/>
      <c r="ES51" s="108"/>
      <c r="ET51" s="108"/>
      <c r="EU51" s="108"/>
      <c r="EV51" s="108"/>
      <c r="EW51" s="108"/>
      <c r="EX51" s="108"/>
      <c r="EY51" s="108"/>
      <c r="EZ51" s="108"/>
      <c r="FA51" s="108"/>
      <c r="FB51" s="108"/>
      <c r="FC51" s="108"/>
      <c r="FD51" s="108"/>
      <c r="FE51" s="108">
        <f>データ!$C$11</f>
        <v>41640</v>
      </c>
      <c r="FF51" s="108"/>
      <c r="FG51" s="108"/>
      <c r="FH51" s="108"/>
      <c r="FI51" s="108"/>
      <c r="FJ51" s="108"/>
      <c r="FK51" s="108"/>
      <c r="FL51" s="108"/>
      <c r="FM51" s="108"/>
      <c r="FN51" s="108"/>
      <c r="FO51" s="108"/>
      <c r="FP51" s="108"/>
      <c r="FQ51" s="108"/>
      <c r="FR51" s="108"/>
      <c r="FS51" s="108"/>
      <c r="FT51" s="108"/>
      <c r="FU51" s="108"/>
      <c r="FV51" s="108"/>
      <c r="FW51" s="108"/>
      <c r="FX51" s="108">
        <f>データ!$D$11</f>
        <v>42005</v>
      </c>
      <c r="FY51" s="108"/>
      <c r="FZ51" s="108"/>
      <c r="GA51" s="108"/>
      <c r="GB51" s="108"/>
      <c r="GC51" s="108"/>
      <c r="GD51" s="108"/>
      <c r="GE51" s="108"/>
      <c r="GF51" s="108"/>
      <c r="GG51" s="108"/>
      <c r="GH51" s="108"/>
      <c r="GI51" s="108"/>
      <c r="GJ51" s="108"/>
      <c r="GK51" s="108"/>
      <c r="GL51" s="108"/>
      <c r="GM51" s="108"/>
      <c r="GN51" s="108"/>
      <c r="GO51" s="108"/>
      <c r="GP51" s="108"/>
      <c r="GQ51" s="108">
        <f>データ!$E$11</f>
        <v>42370</v>
      </c>
      <c r="GR51" s="108"/>
      <c r="GS51" s="108"/>
      <c r="GT51" s="108"/>
      <c r="GU51" s="108"/>
      <c r="GV51" s="108"/>
      <c r="GW51" s="108"/>
      <c r="GX51" s="108"/>
      <c r="GY51" s="108"/>
      <c r="GZ51" s="108"/>
      <c r="HA51" s="108"/>
      <c r="HB51" s="108"/>
      <c r="HC51" s="108"/>
      <c r="HD51" s="108"/>
      <c r="HE51" s="108"/>
      <c r="HF51" s="108"/>
      <c r="HG51" s="108"/>
      <c r="HH51" s="108"/>
      <c r="HI51" s="108"/>
      <c r="HJ51" s="108">
        <f>データ!$F$11</f>
        <v>42736</v>
      </c>
      <c r="HK51" s="108"/>
      <c r="HL51" s="108"/>
      <c r="HM51" s="108"/>
      <c r="HN51" s="108"/>
      <c r="HO51" s="108"/>
      <c r="HP51" s="108"/>
      <c r="HQ51" s="108"/>
      <c r="HR51" s="108"/>
      <c r="HS51" s="108"/>
      <c r="HT51" s="108"/>
      <c r="HU51" s="108"/>
      <c r="HV51" s="108"/>
      <c r="HW51" s="108"/>
      <c r="HX51" s="108"/>
      <c r="HY51" s="108"/>
      <c r="HZ51" s="108"/>
      <c r="IA51" s="108"/>
      <c r="IB51" s="108"/>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8">
        <f>データ!$B$11</f>
        <v>41275</v>
      </c>
      <c r="JD51" s="108"/>
      <c r="JE51" s="108"/>
      <c r="JF51" s="108"/>
      <c r="JG51" s="108"/>
      <c r="JH51" s="108"/>
      <c r="JI51" s="108"/>
      <c r="JJ51" s="108"/>
      <c r="JK51" s="108"/>
      <c r="JL51" s="108"/>
      <c r="JM51" s="108"/>
      <c r="JN51" s="108"/>
      <c r="JO51" s="108"/>
      <c r="JP51" s="108"/>
      <c r="JQ51" s="108"/>
      <c r="JR51" s="108"/>
      <c r="JS51" s="108"/>
      <c r="JT51" s="108"/>
      <c r="JU51" s="108"/>
      <c r="JV51" s="108">
        <f>データ!$C$11</f>
        <v>41640</v>
      </c>
      <c r="JW51" s="108"/>
      <c r="JX51" s="108"/>
      <c r="JY51" s="108"/>
      <c r="JZ51" s="108"/>
      <c r="KA51" s="108"/>
      <c r="KB51" s="108"/>
      <c r="KC51" s="108"/>
      <c r="KD51" s="108"/>
      <c r="KE51" s="108"/>
      <c r="KF51" s="108"/>
      <c r="KG51" s="108"/>
      <c r="KH51" s="108"/>
      <c r="KI51" s="108"/>
      <c r="KJ51" s="108"/>
      <c r="KK51" s="108"/>
      <c r="KL51" s="108"/>
      <c r="KM51" s="108"/>
      <c r="KN51" s="108"/>
      <c r="KO51" s="108">
        <f>データ!$D$11</f>
        <v>42005</v>
      </c>
      <c r="KP51" s="108"/>
      <c r="KQ51" s="108"/>
      <c r="KR51" s="108"/>
      <c r="KS51" s="108"/>
      <c r="KT51" s="108"/>
      <c r="KU51" s="108"/>
      <c r="KV51" s="108"/>
      <c r="KW51" s="108"/>
      <c r="KX51" s="108"/>
      <c r="KY51" s="108"/>
      <c r="KZ51" s="108"/>
      <c r="LA51" s="108"/>
      <c r="LB51" s="108"/>
      <c r="LC51" s="108"/>
      <c r="LD51" s="108"/>
      <c r="LE51" s="108"/>
      <c r="LF51" s="108"/>
      <c r="LG51" s="108"/>
      <c r="LH51" s="108">
        <f>データ!$E$11</f>
        <v>42370</v>
      </c>
      <c r="LI51" s="108"/>
      <c r="LJ51" s="108"/>
      <c r="LK51" s="108"/>
      <c r="LL51" s="108"/>
      <c r="LM51" s="108"/>
      <c r="LN51" s="108"/>
      <c r="LO51" s="108"/>
      <c r="LP51" s="108"/>
      <c r="LQ51" s="108"/>
      <c r="LR51" s="108"/>
      <c r="LS51" s="108"/>
      <c r="LT51" s="108"/>
      <c r="LU51" s="108"/>
      <c r="LV51" s="108"/>
      <c r="LW51" s="108"/>
      <c r="LX51" s="108"/>
      <c r="LY51" s="108"/>
      <c r="LZ51" s="108"/>
      <c r="MA51" s="108">
        <f>データ!$F$11</f>
        <v>42736</v>
      </c>
      <c r="MB51" s="108"/>
      <c r="MC51" s="108"/>
      <c r="MD51" s="108"/>
      <c r="ME51" s="108"/>
      <c r="MF51" s="108"/>
      <c r="MG51" s="108"/>
      <c r="MH51" s="108"/>
      <c r="MI51" s="108"/>
      <c r="MJ51" s="108"/>
      <c r="MK51" s="108"/>
      <c r="ML51" s="108"/>
      <c r="MM51" s="108"/>
      <c r="MN51" s="108"/>
      <c r="MO51" s="108"/>
      <c r="MP51" s="108"/>
      <c r="MQ51" s="108"/>
      <c r="MR51" s="108"/>
      <c r="MS51" s="108"/>
      <c r="MT51" s="4"/>
      <c r="MU51" s="4"/>
      <c r="MV51" s="4"/>
      <c r="MW51" s="4"/>
      <c r="MX51" s="4"/>
      <c r="MY51" s="4"/>
      <c r="MZ51" s="4"/>
      <c r="NA51" s="4"/>
      <c r="NB51" s="23"/>
      <c r="NC51" s="2"/>
      <c r="ND51" s="146"/>
      <c r="NE51" s="147"/>
      <c r="NF51" s="147"/>
      <c r="NG51" s="147"/>
      <c r="NH51" s="147"/>
      <c r="NI51" s="147"/>
      <c r="NJ51" s="147"/>
      <c r="NK51" s="147"/>
      <c r="NL51" s="147"/>
      <c r="NM51" s="147"/>
      <c r="NN51" s="147"/>
      <c r="NO51" s="147"/>
      <c r="NP51" s="147"/>
      <c r="NQ51" s="147"/>
      <c r="NR51" s="148"/>
    </row>
    <row r="52" spans="1:382" ht="13.5" customHeight="1">
      <c r="A52" s="2"/>
      <c r="B52" s="22"/>
      <c r="C52" s="4"/>
      <c r="D52" s="4"/>
      <c r="E52" s="4"/>
      <c r="F52" s="4"/>
      <c r="G52" s="34"/>
      <c r="H52" s="34"/>
      <c r="I52" s="28"/>
      <c r="J52" s="105" t="s">
        <v>27</v>
      </c>
      <c r="K52" s="106"/>
      <c r="L52" s="106"/>
      <c r="M52" s="106"/>
      <c r="N52" s="106"/>
      <c r="O52" s="106"/>
      <c r="P52" s="106"/>
      <c r="Q52" s="106"/>
      <c r="R52" s="106"/>
      <c r="S52" s="106"/>
      <c r="T52" s="107"/>
      <c r="U52" s="103" t="str">
        <f>データ!AU7</f>
        <v>-</v>
      </c>
      <c r="V52" s="103"/>
      <c r="W52" s="103"/>
      <c r="X52" s="103"/>
      <c r="Y52" s="103"/>
      <c r="Z52" s="103"/>
      <c r="AA52" s="103"/>
      <c r="AB52" s="103"/>
      <c r="AC52" s="103"/>
      <c r="AD52" s="103"/>
      <c r="AE52" s="103"/>
      <c r="AF52" s="103"/>
      <c r="AG52" s="103"/>
      <c r="AH52" s="103"/>
      <c r="AI52" s="103"/>
      <c r="AJ52" s="103"/>
      <c r="AK52" s="103"/>
      <c r="AL52" s="103"/>
      <c r="AM52" s="103"/>
      <c r="AN52" s="103">
        <f>データ!AV7</f>
        <v>0</v>
      </c>
      <c r="AO52" s="103"/>
      <c r="AP52" s="103"/>
      <c r="AQ52" s="103"/>
      <c r="AR52" s="103"/>
      <c r="AS52" s="103"/>
      <c r="AT52" s="103"/>
      <c r="AU52" s="103"/>
      <c r="AV52" s="103"/>
      <c r="AW52" s="103"/>
      <c r="AX52" s="103"/>
      <c r="AY52" s="103"/>
      <c r="AZ52" s="103"/>
      <c r="BA52" s="103"/>
      <c r="BB52" s="103"/>
      <c r="BC52" s="103"/>
      <c r="BD52" s="103"/>
      <c r="BE52" s="103"/>
      <c r="BF52" s="103"/>
      <c r="BG52" s="103">
        <f>データ!AW7</f>
        <v>0</v>
      </c>
      <c r="BH52" s="103"/>
      <c r="BI52" s="103"/>
      <c r="BJ52" s="103"/>
      <c r="BK52" s="103"/>
      <c r="BL52" s="103"/>
      <c r="BM52" s="103"/>
      <c r="BN52" s="103"/>
      <c r="BO52" s="103"/>
      <c r="BP52" s="103"/>
      <c r="BQ52" s="103"/>
      <c r="BR52" s="103"/>
      <c r="BS52" s="103"/>
      <c r="BT52" s="103"/>
      <c r="BU52" s="103"/>
      <c r="BV52" s="103"/>
      <c r="BW52" s="103"/>
      <c r="BX52" s="103"/>
      <c r="BY52" s="103"/>
      <c r="BZ52" s="103">
        <f>データ!AX7</f>
        <v>0</v>
      </c>
      <c r="CA52" s="103"/>
      <c r="CB52" s="103"/>
      <c r="CC52" s="103"/>
      <c r="CD52" s="103"/>
      <c r="CE52" s="103"/>
      <c r="CF52" s="103"/>
      <c r="CG52" s="103"/>
      <c r="CH52" s="103"/>
      <c r="CI52" s="103"/>
      <c r="CJ52" s="103"/>
      <c r="CK52" s="103"/>
      <c r="CL52" s="103"/>
      <c r="CM52" s="103"/>
      <c r="CN52" s="103"/>
      <c r="CO52" s="103"/>
      <c r="CP52" s="103"/>
      <c r="CQ52" s="103"/>
      <c r="CR52" s="103"/>
      <c r="CS52" s="103">
        <f>データ!AY7</f>
        <v>0</v>
      </c>
      <c r="CT52" s="103"/>
      <c r="CU52" s="103"/>
      <c r="CV52" s="103"/>
      <c r="CW52" s="103"/>
      <c r="CX52" s="103"/>
      <c r="CY52" s="103"/>
      <c r="CZ52" s="103"/>
      <c r="DA52" s="103"/>
      <c r="DB52" s="103"/>
      <c r="DC52" s="103"/>
      <c r="DD52" s="103"/>
      <c r="DE52" s="103"/>
      <c r="DF52" s="103"/>
      <c r="DG52" s="103"/>
      <c r="DH52" s="103"/>
      <c r="DI52" s="103"/>
      <c r="DJ52" s="103"/>
      <c r="DK52" s="103"/>
      <c r="DL52" s="29"/>
      <c r="DM52" s="29"/>
      <c r="DN52" s="29"/>
      <c r="DO52" s="29"/>
      <c r="DP52" s="29"/>
      <c r="DQ52" s="29"/>
      <c r="DR52" s="29"/>
      <c r="DS52" s="29"/>
      <c r="DT52" s="29"/>
      <c r="DU52" s="29"/>
      <c r="DV52" s="29"/>
      <c r="DW52" s="29"/>
      <c r="DX52" s="29"/>
      <c r="DY52" s="29"/>
      <c r="DZ52" s="29"/>
      <c r="EA52" s="105" t="s">
        <v>27</v>
      </c>
      <c r="EB52" s="106"/>
      <c r="EC52" s="106"/>
      <c r="ED52" s="106"/>
      <c r="EE52" s="106"/>
      <c r="EF52" s="106"/>
      <c r="EG52" s="106"/>
      <c r="EH52" s="106"/>
      <c r="EI52" s="106"/>
      <c r="EJ52" s="106"/>
      <c r="EK52" s="107"/>
      <c r="EL52" s="104" t="str">
        <f>データ!BF7</f>
        <v>-</v>
      </c>
      <c r="EM52" s="104"/>
      <c r="EN52" s="104"/>
      <c r="EO52" s="104"/>
      <c r="EP52" s="104"/>
      <c r="EQ52" s="104"/>
      <c r="ER52" s="104"/>
      <c r="ES52" s="104"/>
      <c r="ET52" s="104"/>
      <c r="EU52" s="104"/>
      <c r="EV52" s="104"/>
      <c r="EW52" s="104"/>
      <c r="EX52" s="104"/>
      <c r="EY52" s="104"/>
      <c r="EZ52" s="104"/>
      <c r="FA52" s="104"/>
      <c r="FB52" s="104"/>
      <c r="FC52" s="104"/>
      <c r="FD52" s="104"/>
      <c r="FE52" s="104">
        <f>データ!BG7</f>
        <v>81</v>
      </c>
      <c r="FF52" s="104"/>
      <c r="FG52" s="104"/>
      <c r="FH52" s="104"/>
      <c r="FI52" s="104"/>
      <c r="FJ52" s="104"/>
      <c r="FK52" s="104"/>
      <c r="FL52" s="104"/>
      <c r="FM52" s="104"/>
      <c r="FN52" s="104"/>
      <c r="FO52" s="104"/>
      <c r="FP52" s="104"/>
      <c r="FQ52" s="104"/>
      <c r="FR52" s="104"/>
      <c r="FS52" s="104"/>
      <c r="FT52" s="104"/>
      <c r="FU52" s="104"/>
      <c r="FV52" s="104"/>
      <c r="FW52" s="104"/>
      <c r="FX52" s="104">
        <f>データ!BH7</f>
        <v>77</v>
      </c>
      <c r="FY52" s="104"/>
      <c r="FZ52" s="104"/>
      <c r="GA52" s="104"/>
      <c r="GB52" s="104"/>
      <c r="GC52" s="104"/>
      <c r="GD52" s="104"/>
      <c r="GE52" s="104"/>
      <c r="GF52" s="104"/>
      <c r="GG52" s="104"/>
      <c r="GH52" s="104"/>
      <c r="GI52" s="104"/>
      <c r="GJ52" s="104"/>
      <c r="GK52" s="104"/>
      <c r="GL52" s="104"/>
      <c r="GM52" s="104"/>
      <c r="GN52" s="104"/>
      <c r="GO52" s="104"/>
      <c r="GP52" s="104"/>
      <c r="GQ52" s="104">
        <f>データ!BI7</f>
        <v>80</v>
      </c>
      <c r="GR52" s="104"/>
      <c r="GS52" s="104"/>
      <c r="GT52" s="104"/>
      <c r="GU52" s="104"/>
      <c r="GV52" s="104"/>
      <c r="GW52" s="104"/>
      <c r="GX52" s="104"/>
      <c r="GY52" s="104"/>
      <c r="GZ52" s="104"/>
      <c r="HA52" s="104"/>
      <c r="HB52" s="104"/>
      <c r="HC52" s="104"/>
      <c r="HD52" s="104"/>
      <c r="HE52" s="104"/>
      <c r="HF52" s="104"/>
      <c r="HG52" s="104"/>
      <c r="HH52" s="104"/>
      <c r="HI52" s="104"/>
      <c r="HJ52" s="104">
        <f>データ!BJ7</f>
        <v>66.099999999999994</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5" t="s">
        <v>27</v>
      </c>
      <c r="IS52" s="106"/>
      <c r="IT52" s="106"/>
      <c r="IU52" s="106"/>
      <c r="IV52" s="106"/>
      <c r="IW52" s="106"/>
      <c r="IX52" s="106"/>
      <c r="IY52" s="106"/>
      <c r="IZ52" s="106"/>
      <c r="JA52" s="106"/>
      <c r="JB52" s="107"/>
      <c r="JC52" s="103" t="str">
        <f>データ!BQ7</f>
        <v>-</v>
      </c>
      <c r="JD52" s="103"/>
      <c r="JE52" s="103"/>
      <c r="JF52" s="103"/>
      <c r="JG52" s="103"/>
      <c r="JH52" s="103"/>
      <c r="JI52" s="103"/>
      <c r="JJ52" s="103"/>
      <c r="JK52" s="103"/>
      <c r="JL52" s="103"/>
      <c r="JM52" s="103"/>
      <c r="JN52" s="103"/>
      <c r="JO52" s="103"/>
      <c r="JP52" s="103"/>
      <c r="JQ52" s="103"/>
      <c r="JR52" s="103"/>
      <c r="JS52" s="103"/>
      <c r="JT52" s="103"/>
      <c r="JU52" s="103"/>
      <c r="JV52" s="103">
        <f>データ!BR7</f>
        <v>628984</v>
      </c>
      <c r="JW52" s="103"/>
      <c r="JX52" s="103"/>
      <c r="JY52" s="103"/>
      <c r="JZ52" s="103"/>
      <c r="KA52" s="103"/>
      <c r="KB52" s="103"/>
      <c r="KC52" s="103"/>
      <c r="KD52" s="103"/>
      <c r="KE52" s="103"/>
      <c r="KF52" s="103"/>
      <c r="KG52" s="103"/>
      <c r="KH52" s="103"/>
      <c r="KI52" s="103"/>
      <c r="KJ52" s="103"/>
      <c r="KK52" s="103"/>
      <c r="KL52" s="103"/>
      <c r="KM52" s="103"/>
      <c r="KN52" s="103"/>
      <c r="KO52" s="103">
        <f>データ!BS7</f>
        <v>564502</v>
      </c>
      <c r="KP52" s="103"/>
      <c r="KQ52" s="103"/>
      <c r="KR52" s="103"/>
      <c r="KS52" s="103"/>
      <c r="KT52" s="103"/>
      <c r="KU52" s="103"/>
      <c r="KV52" s="103"/>
      <c r="KW52" s="103"/>
      <c r="KX52" s="103"/>
      <c r="KY52" s="103"/>
      <c r="KZ52" s="103"/>
      <c r="LA52" s="103"/>
      <c r="LB52" s="103"/>
      <c r="LC52" s="103"/>
      <c r="LD52" s="103"/>
      <c r="LE52" s="103"/>
      <c r="LF52" s="103"/>
      <c r="LG52" s="103"/>
      <c r="LH52" s="103">
        <f>データ!BT7</f>
        <v>627715</v>
      </c>
      <c r="LI52" s="103"/>
      <c r="LJ52" s="103"/>
      <c r="LK52" s="103"/>
      <c r="LL52" s="103"/>
      <c r="LM52" s="103"/>
      <c r="LN52" s="103"/>
      <c r="LO52" s="103"/>
      <c r="LP52" s="103"/>
      <c r="LQ52" s="103"/>
      <c r="LR52" s="103"/>
      <c r="LS52" s="103"/>
      <c r="LT52" s="103"/>
      <c r="LU52" s="103"/>
      <c r="LV52" s="103"/>
      <c r="LW52" s="103"/>
      <c r="LX52" s="103"/>
      <c r="LY52" s="103"/>
      <c r="LZ52" s="103"/>
      <c r="MA52" s="103">
        <f>データ!BU7</f>
        <v>505744</v>
      </c>
      <c r="MB52" s="103"/>
      <c r="MC52" s="103"/>
      <c r="MD52" s="103"/>
      <c r="ME52" s="103"/>
      <c r="MF52" s="103"/>
      <c r="MG52" s="103"/>
      <c r="MH52" s="103"/>
      <c r="MI52" s="103"/>
      <c r="MJ52" s="103"/>
      <c r="MK52" s="103"/>
      <c r="ML52" s="103"/>
      <c r="MM52" s="103"/>
      <c r="MN52" s="103"/>
      <c r="MO52" s="103"/>
      <c r="MP52" s="103"/>
      <c r="MQ52" s="103"/>
      <c r="MR52" s="103"/>
      <c r="MS52" s="103"/>
      <c r="MT52" s="4"/>
      <c r="MU52" s="4"/>
      <c r="MV52" s="4"/>
      <c r="MW52" s="4"/>
      <c r="MX52" s="4"/>
      <c r="MY52" s="4"/>
      <c r="MZ52" s="4"/>
      <c r="NA52" s="4"/>
      <c r="NB52" s="23"/>
      <c r="NC52" s="2"/>
      <c r="ND52" s="146"/>
      <c r="NE52" s="147"/>
      <c r="NF52" s="147"/>
      <c r="NG52" s="147"/>
      <c r="NH52" s="147"/>
      <c r="NI52" s="147"/>
      <c r="NJ52" s="147"/>
      <c r="NK52" s="147"/>
      <c r="NL52" s="147"/>
      <c r="NM52" s="147"/>
      <c r="NN52" s="147"/>
      <c r="NO52" s="147"/>
      <c r="NP52" s="147"/>
      <c r="NQ52" s="147"/>
      <c r="NR52" s="148"/>
    </row>
    <row r="53" spans="1:382" ht="13.5" customHeight="1">
      <c r="A53" s="2"/>
      <c r="B53" s="22"/>
      <c r="C53" s="4"/>
      <c r="D53" s="4"/>
      <c r="E53" s="4"/>
      <c r="F53" s="4"/>
      <c r="G53" s="4"/>
      <c r="H53" s="4"/>
      <c r="I53" s="28"/>
      <c r="J53" s="105" t="s">
        <v>29</v>
      </c>
      <c r="K53" s="106"/>
      <c r="L53" s="106"/>
      <c r="M53" s="106"/>
      <c r="N53" s="106"/>
      <c r="O53" s="106"/>
      <c r="P53" s="106"/>
      <c r="Q53" s="106"/>
      <c r="R53" s="106"/>
      <c r="S53" s="106"/>
      <c r="T53" s="107"/>
      <c r="U53" s="103">
        <f>データ!AZ7</f>
        <v>247</v>
      </c>
      <c r="V53" s="103"/>
      <c r="W53" s="103"/>
      <c r="X53" s="103"/>
      <c r="Y53" s="103"/>
      <c r="Z53" s="103"/>
      <c r="AA53" s="103"/>
      <c r="AB53" s="103"/>
      <c r="AC53" s="103"/>
      <c r="AD53" s="103"/>
      <c r="AE53" s="103"/>
      <c r="AF53" s="103"/>
      <c r="AG53" s="103"/>
      <c r="AH53" s="103"/>
      <c r="AI53" s="103"/>
      <c r="AJ53" s="103"/>
      <c r="AK53" s="103"/>
      <c r="AL53" s="103"/>
      <c r="AM53" s="103"/>
      <c r="AN53" s="103">
        <f>データ!BA7</f>
        <v>202</v>
      </c>
      <c r="AO53" s="103"/>
      <c r="AP53" s="103"/>
      <c r="AQ53" s="103"/>
      <c r="AR53" s="103"/>
      <c r="AS53" s="103"/>
      <c r="AT53" s="103"/>
      <c r="AU53" s="103"/>
      <c r="AV53" s="103"/>
      <c r="AW53" s="103"/>
      <c r="AX53" s="103"/>
      <c r="AY53" s="103"/>
      <c r="AZ53" s="103"/>
      <c r="BA53" s="103"/>
      <c r="BB53" s="103"/>
      <c r="BC53" s="103"/>
      <c r="BD53" s="103"/>
      <c r="BE53" s="103"/>
      <c r="BF53" s="103"/>
      <c r="BG53" s="103">
        <f>データ!BB7</f>
        <v>177</v>
      </c>
      <c r="BH53" s="103"/>
      <c r="BI53" s="103"/>
      <c r="BJ53" s="103"/>
      <c r="BK53" s="103"/>
      <c r="BL53" s="103"/>
      <c r="BM53" s="103"/>
      <c r="BN53" s="103"/>
      <c r="BO53" s="103"/>
      <c r="BP53" s="103"/>
      <c r="BQ53" s="103"/>
      <c r="BR53" s="103"/>
      <c r="BS53" s="103"/>
      <c r="BT53" s="103"/>
      <c r="BU53" s="103"/>
      <c r="BV53" s="103"/>
      <c r="BW53" s="103"/>
      <c r="BX53" s="103"/>
      <c r="BY53" s="103"/>
      <c r="BZ53" s="103">
        <f>データ!BC7</f>
        <v>145</v>
      </c>
      <c r="CA53" s="103"/>
      <c r="CB53" s="103"/>
      <c r="CC53" s="103"/>
      <c r="CD53" s="103"/>
      <c r="CE53" s="103"/>
      <c r="CF53" s="103"/>
      <c r="CG53" s="103"/>
      <c r="CH53" s="103"/>
      <c r="CI53" s="103"/>
      <c r="CJ53" s="103"/>
      <c r="CK53" s="103"/>
      <c r="CL53" s="103"/>
      <c r="CM53" s="103"/>
      <c r="CN53" s="103"/>
      <c r="CO53" s="103"/>
      <c r="CP53" s="103"/>
      <c r="CQ53" s="103"/>
      <c r="CR53" s="103"/>
      <c r="CS53" s="103">
        <f>データ!BD7</f>
        <v>108</v>
      </c>
      <c r="CT53" s="103"/>
      <c r="CU53" s="103"/>
      <c r="CV53" s="103"/>
      <c r="CW53" s="103"/>
      <c r="CX53" s="103"/>
      <c r="CY53" s="103"/>
      <c r="CZ53" s="103"/>
      <c r="DA53" s="103"/>
      <c r="DB53" s="103"/>
      <c r="DC53" s="103"/>
      <c r="DD53" s="103"/>
      <c r="DE53" s="103"/>
      <c r="DF53" s="103"/>
      <c r="DG53" s="103"/>
      <c r="DH53" s="103"/>
      <c r="DI53" s="103"/>
      <c r="DJ53" s="103"/>
      <c r="DK53" s="103"/>
      <c r="DL53" s="29"/>
      <c r="DM53" s="29"/>
      <c r="DN53" s="29"/>
      <c r="DO53" s="29"/>
      <c r="DP53" s="29"/>
      <c r="DQ53" s="29"/>
      <c r="DR53" s="29"/>
      <c r="DS53" s="29"/>
      <c r="DT53" s="29"/>
      <c r="DU53" s="29"/>
      <c r="DV53" s="29"/>
      <c r="DW53" s="29"/>
      <c r="DX53" s="29"/>
      <c r="DY53" s="29"/>
      <c r="DZ53" s="29"/>
      <c r="EA53" s="105" t="s">
        <v>29</v>
      </c>
      <c r="EB53" s="106"/>
      <c r="EC53" s="106"/>
      <c r="ED53" s="106"/>
      <c r="EE53" s="106"/>
      <c r="EF53" s="106"/>
      <c r="EG53" s="106"/>
      <c r="EH53" s="106"/>
      <c r="EI53" s="106"/>
      <c r="EJ53" s="106"/>
      <c r="EK53" s="107"/>
      <c r="EL53" s="104">
        <f>データ!BK7</f>
        <v>18.3</v>
      </c>
      <c r="EM53" s="104"/>
      <c r="EN53" s="104"/>
      <c r="EO53" s="104"/>
      <c r="EP53" s="104"/>
      <c r="EQ53" s="104"/>
      <c r="ER53" s="104"/>
      <c r="ES53" s="104"/>
      <c r="ET53" s="104"/>
      <c r="EU53" s="104"/>
      <c r="EV53" s="104"/>
      <c r="EW53" s="104"/>
      <c r="EX53" s="104"/>
      <c r="EY53" s="104"/>
      <c r="EZ53" s="104"/>
      <c r="FA53" s="104"/>
      <c r="FB53" s="104"/>
      <c r="FC53" s="104"/>
      <c r="FD53" s="104"/>
      <c r="FE53" s="104">
        <f>データ!BL7</f>
        <v>18.2</v>
      </c>
      <c r="FF53" s="104"/>
      <c r="FG53" s="104"/>
      <c r="FH53" s="104"/>
      <c r="FI53" s="104"/>
      <c r="FJ53" s="104"/>
      <c r="FK53" s="104"/>
      <c r="FL53" s="104"/>
      <c r="FM53" s="104"/>
      <c r="FN53" s="104"/>
      <c r="FO53" s="104"/>
      <c r="FP53" s="104"/>
      <c r="FQ53" s="104"/>
      <c r="FR53" s="104"/>
      <c r="FS53" s="104"/>
      <c r="FT53" s="104"/>
      <c r="FU53" s="104"/>
      <c r="FV53" s="104"/>
      <c r="FW53" s="104"/>
      <c r="FX53" s="104">
        <f>データ!BM7</f>
        <v>17.5</v>
      </c>
      <c r="FY53" s="104"/>
      <c r="FZ53" s="104"/>
      <c r="GA53" s="104"/>
      <c r="GB53" s="104"/>
      <c r="GC53" s="104"/>
      <c r="GD53" s="104"/>
      <c r="GE53" s="104"/>
      <c r="GF53" s="104"/>
      <c r="GG53" s="104"/>
      <c r="GH53" s="104"/>
      <c r="GI53" s="104"/>
      <c r="GJ53" s="104"/>
      <c r="GK53" s="104"/>
      <c r="GL53" s="104"/>
      <c r="GM53" s="104"/>
      <c r="GN53" s="104"/>
      <c r="GO53" s="104"/>
      <c r="GP53" s="104"/>
      <c r="GQ53" s="104">
        <f>データ!BN7</f>
        <v>14.3</v>
      </c>
      <c r="GR53" s="104"/>
      <c r="GS53" s="104"/>
      <c r="GT53" s="104"/>
      <c r="GU53" s="104"/>
      <c r="GV53" s="104"/>
      <c r="GW53" s="104"/>
      <c r="GX53" s="104"/>
      <c r="GY53" s="104"/>
      <c r="GZ53" s="104"/>
      <c r="HA53" s="104"/>
      <c r="HB53" s="104"/>
      <c r="HC53" s="104"/>
      <c r="HD53" s="104"/>
      <c r="HE53" s="104"/>
      <c r="HF53" s="104"/>
      <c r="HG53" s="104"/>
      <c r="HH53" s="104"/>
      <c r="HI53" s="104"/>
      <c r="HJ53" s="104">
        <f>データ!BO7</f>
        <v>11.8</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5" t="s">
        <v>29</v>
      </c>
      <c r="IS53" s="106"/>
      <c r="IT53" s="106"/>
      <c r="IU53" s="106"/>
      <c r="IV53" s="106"/>
      <c r="IW53" s="106"/>
      <c r="IX53" s="106"/>
      <c r="IY53" s="106"/>
      <c r="IZ53" s="106"/>
      <c r="JA53" s="106"/>
      <c r="JB53" s="107"/>
      <c r="JC53" s="103">
        <f>データ!BV7</f>
        <v>31473</v>
      </c>
      <c r="JD53" s="103"/>
      <c r="JE53" s="103"/>
      <c r="JF53" s="103"/>
      <c r="JG53" s="103"/>
      <c r="JH53" s="103"/>
      <c r="JI53" s="103"/>
      <c r="JJ53" s="103"/>
      <c r="JK53" s="103"/>
      <c r="JL53" s="103"/>
      <c r="JM53" s="103"/>
      <c r="JN53" s="103"/>
      <c r="JO53" s="103"/>
      <c r="JP53" s="103"/>
      <c r="JQ53" s="103"/>
      <c r="JR53" s="103"/>
      <c r="JS53" s="103"/>
      <c r="JT53" s="103"/>
      <c r="JU53" s="103"/>
      <c r="JV53" s="103">
        <f>データ!BW7</f>
        <v>37843</v>
      </c>
      <c r="JW53" s="103"/>
      <c r="JX53" s="103"/>
      <c r="JY53" s="103"/>
      <c r="JZ53" s="103"/>
      <c r="KA53" s="103"/>
      <c r="KB53" s="103"/>
      <c r="KC53" s="103"/>
      <c r="KD53" s="103"/>
      <c r="KE53" s="103"/>
      <c r="KF53" s="103"/>
      <c r="KG53" s="103"/>
      <c r="KH53" s="103"/>
      <c r="KI53" s="103"/>
      <c r="KJ53" s="103"/>
      <c r="KK53" s="103"/>
      <c r="KL53" s="103"/>
      <c r="KM53" s="103"/>
      <c r="KN53" s="103"/>
      <c r="KO53" s="103">
        <f>データ!BX7</f>
        <v>36318</v>
      </c>
      <c r="KP53" s="103"/>
      <c r="KQ53" s="103"/>
      <c r="KR53" s="103"/>
      <c r="KS53" s="103"/>
      <c r="KT53" s="103"/>
      <c r="KU53" s="103"/>
      <c r="KV53" s="103"/>
      <c r="KW53" s="103"/>
      <c r="KX53" s="103"/>
      <c r="KY53" s="103"/>
      <c r="KZ53" s="103"/>
      <c r="LA53" s="103"/>
      <c r="LB53" s="103"/>
      <c r="LC53" s="103"/>
      <c r="LD53" s="103"/>
      <c r="LE53" s="103"/>
      <c r="LF53" s="103"/>
      <c r="LG53" s="103"/>
      <c r="LH53" s="103">
        <f>データ!BY7</f>
        <v>37745</v>
      </c>
      <c r="LI53" s="103"/>
      <c r="LJ53" s="103"/>
      <c r="LK53" s="103"/>
      <c r="LL53" s="103"/>
      <c r="LM53" s="103"/>
      <c r="LN53" s="103"/>
      <c r="LO53" s="103"/>
      <c r="LP53" s="103"/>
      <c r="LQ53" s="103"/>
      <c r="LR53" s="103"/>
      <c r="LS53" s="103"/>
      <c r="LT53" s="103"/>
      <c r="LU53" s="103"/>
      <c r="LV53" s="103"/>
      <c r="LW53" s="103"/>
      <c r="LX53" s="103"/>
      <c r="LY53" s="103"/>
      <c r="LZ53" s="103"/>
      <c r="MA53" s="103">
        <f>データ!BZ7</f>
        <v>35151</v>
      </c>
      <c r="MB53" s="103"/>
      <c r="MC53" s="103"/>
      <c r="MD53" s="103"/>
      <c r="ME53" s="103"/>
      <c r="MF53" s="103"/>
      <c r="MG53" s="103"/>
      <c r="MH53" s="103"/>
      <c r="MI53" s="103"/>
      <c r="MJ53" s="103"/>
      <c r="MK53" s="103"/>
      <c r="ML53" s="103"/>
      <c r="MM53" s="103"/>
      <c r="MN53" s="103"/>
      <c r="MO53" s="103"/>
      <c r="MP53" s="103"/>
      <c r="MQ53" s="103"/>
      <c r="MR53" s="103"/>
      <c r="MS53" s="103"/>
      <c r="MT53" s="4"/>
      <c r="MU53" s="4"/>
      <c r="MV53" s="4"/>
      <c r="MW53" s="4"/>
      <c r="MX53" s="4"/>
      <c r="MY53" s="4"/>
      <c r="MZ53" s="4"/>
      <c r="NA53" s="4"/>
      <c r="NB53" s="23"/>
      <c r="NC53" s="2"/>
      <c r="ND53" s="146"/>
      <c r="NE53" s="147"/>
      <c r="NF53" s="147"/>
      <c r="NG53" s="147"/>
      <c r="NH53" s="147"/>
      <c r="NI53" s="147"/>
      <c r="NJ53" s="147"/>
      <c r="NK53" s="147"/>
      <c r="NL53" s="147"/>
      <c r="NM53" s="147"/>
      <c r="NN53" s="147"/>
      <c r="NO53" s="147"/>
      <c r="NP53" s="147"/>
      <c r="NQ53" s="147"/>
      <c r="NR53" s="148"/>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6"/>
      <c r="NE54" s="147"/>
      <c r="NF54" s="147"/>
      <c r="NG54" s="147"/>
      <c r="NH54" s="147"/>
      <c r="NI54" s="147"/>
      <c r="NJ54" s="147"/>
      <c r="NK54" s="147"/>
      <c r="NL54" s="147"/>
      <c r="NM54" s="147"/>
      <c r="NN54" s="147"/>
      <c r="NO54" s="147"/>
      <c r="NP54" s="147"/>
      <c r="NQ54" s="147"/>
      <c r="NR54" s="148"/>
    </row>
    <row r="55" spans="1:382" ht="13.5" customHeight="1">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146"/>
      <c r="NE55" s="147"/>
      <c r="NF55" s="147"/>
      <c r="NG55" s="147"/>
      <c r="NH55" s="147"/>
      <c r="NI55" s="147"/>
      <c r="NJ55" s="147"/>
      <c r="NK55" s="147"/>
      <c r="NL55" s="147"/>
      <c r="NM55" s="147"/>
      <c r="NN55" s="147"/>
      <c r="NO55" s="147"/>
      <c r="NP55" s="147"/>
      <c r="NQ55" s="147"/>
      <c r="NR55" s="148"/>
    </row>
    <row r="56" spans="1:382" ht="13.5" customHeight="1">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146"/>
      <c r="NE56" s="147"/>
      <c r="NF56" s="147"/>
      <c r="NG56" s="147"/>
      <c r="NH56" s="147"/>
      <c r="NI56" s="147"/>
      <c r="NJ56" s="147"/>
      <c r="NK56" s="147"/>
      <c r="NL56" s="147"/>
      <c r="NM56" s="147"/>
      <c r="NN56" s="147"/>
      <c r="NO56" s="147"/>
      <c r="NP56" s="147"/>
      <c r="NQ56" s="147"/>
      <c r="NR56" s="148"/>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6"/>
      <c r="NE57" s="147"/>
      <c r="NF57" s="147"/>
      <c r="NG57" s="147"/>
      <c r="NH57" s="147"/>
      <c r="NI57" s="147"/>
      <c r="NJ57" s="147"/>
      <c r="NK57" s="147"/>
      <c r="NL57" s="147"/>
      <c r="NM57" s="147"/>
      <c r="NN57" s="147"/>
      <c r="NO57" s="147"/>
      <c r="NP57" s="147"/>
      <c r="NQ57" s="147"/>
      <c r="NR57" s="148"/>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6"/>
      <c r="NE58" s="147"/>
      <c r="NF58" s="147"/>
      <c r="NG58" s="147"/>
      <c r="NH58" s="147"/>
      <c r="NI58" s="147"/>
      <c r="NJ58" s="147"/>
      <c r="NK58" s="147"/>
      <c r="NL58" s="147"/>
      <c r="NM58" s="147"/>
      <c r="NN58" s="147"/>
      <c r="NO58" s="147"/>
      <c r="NP58" s="147"/>
      <c r="NQ58" s="147"/>
      <c r="NR58" s="148"/>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6"/>
      <c r="NE59" s="147"/>
      <c r="NF59" s="147"/>
      <c r="NG59" s="147"/>
      <c r="NH59" s="147"/>
      <c r="NI59" s="147"/>
      <c r="NJ59" s="147"/>
      <c r="NK59" s="147"/>
      <c r="NL59" s="147"/>
      <c r="NM59" s="147"/>
      <c r="NN59" s="147"/>
      <c r="NO59" s="147"/>
      <c r="NP59" s="147"/>
      <c r="NQ59" s="147"/>
      <c r="NR59" s="148"/>
    </row>
    <row r="60" spans="1:382" ht="13.5" customHeight="1">
      <c r="A60" s="23"/>
      <c r="B60" s="19"/>
      <c r="C60" s="20"/>
      <c r="D60" s="20"/>
      <c r="E60" s="20"/>
      <c r="F60" s="20"/>
      <c r="G60" s="20"/>
      <c r="H60" s="97" t="s">
        <v>37</v>
      </c>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c r="EO60" s="97"/>
      <c r="EP60" s="97"/>
      <c r="EQ60" s="97"/>
      <c r="ER60" s="97"/>
      <c r="ES60" s="97"/>
      <c r="ET60" s="97"/>
      <c r="EU60" s="97"/>
      <c r="EV60" s="97"/>
      <c r="EW60" s="97"/>
      <c r="EX60" s="97"/>
      <c r="EY60" s="97"/>
      <c r="EZ60" s="97"/>
      <c r="FA60" s="97"/>
      <c r="FB60" s="97"/>
      <c r="FC60" s="97"/>
      <c r="FD60" s="97"/>
      <c r="FE60" s="97"/>
      <c r="FF60" s="97"/>
      <c r="FG60" s="97"/>
      <c r="FH60" s="97"/>
      <c r="FI60" s="97"/>
      <c r="FJ60" s="97"/>
      <c r="FK60" s="97"/>
      <c r="FL60" s="97"/>
      <c r="FM60" s="97"/>
      <c r="FN60" s="97"/>
      <c r="FO60" s="97"/>
      <c r="FP60" s="97"/>
      <c r="FQ60" s="97"/>
      <c r="FR60" s="97"/>
      <c r="FS60" s="97"/>
      <c r="FT60" s="97"/>
      <c r="FU60" s="97"/>
      <c r="FV60" s="97"/>
      <c r="FW60" s="97"/>
      <c r="FX60" s="97"/>
      <c r="FY60" s="97"/>
      <c r="FZ60" s="97"/>
      <c r="GA60" s="97"/>
      <c r="GB60" s="97"/>
      <c r="GC60" s="97"/>
      <c r="GD60" s="97"/>
      <c r="GE60" s="97"/>
      <c r="GF60" s="97"/>
      <c r="GG60" s="97"/>
      <c r="GH60" s="97"/>
      <c r="GI60" s="97"/>
      <c r="GJ60" s="97"/>
      <c r="GK60" s="97"/>
      <c r="GL60" s="97"/>
      <c r="GM60" s="97"/>
      <c r="GN60" s="97"/>
      <c r="GO60" s="97"/>
      <c r="GP60" s="97"/>
      <c r="GQ60" s="97"/>
      <c r="GR60" s="97"/>
      <c r="GS60" s="97"/>
      <c r="GT60" s="97"/>
      <c r="GU60" s="97"/>
      <c r="GV60" s="97"/>
      <c r="GW60" s="97"/>
      <c r="GX60" s="97"/>
      <c r="GY60" s="97"/>
      <c r="GZ60" s="97"/>
      <c r="HA60" s="97"/>
      <c r="HB60" s="97"/>
      <c r="HC60" s="97"/>
      <c r="HD60" s="97"/>
      <c r="HE60" s="97"/>
      <c r="HF60" s="97"/>
      <c r="HG60" s="97"/>
      <c r="HH60" s="97"/>
      <c r="HI60" s="97"/>
      <c r="HJ60" s="97"/>
      <c r="HK60" s="97"/>
      <c r="HL60" s="97"/>
      <c r="HM60" s="97"/>
      <c r="HN60" s="97"/>
      <c r="HO60" s="97"/>
      <c r="HP60" s="97"/>
      <c r="HQ60" s="97"/>
      <c r="HR60" s="97"/>
      <c r="HS60" s="97"/>
      <c r="HT60" s="97"/>
      <c r="HU60" s="97"/>
      <c r="HV60" s="97"/>
      <c r="HW60" s="97"/>
      <c r="HX60" s="97"/>
      <c r="HY60" s="97"/>
      <c r="HZ60" s="97"/>
      <c r="IA60" s="97"/>
      <c r="IB60" s="97"/>
      <c r="IC60" s="97"/>
      <c r="ID60" s="97"/>
      <c r="IE60" s="97"/>
      <c r="IF60" s="97"/>
      <c r="IG60" s="97"/>
      <c r="IH60" s="97"/>
      <c r="II60" s="97"/>
      <c r="IJ60" s="97"/>
      <c r="IK60" s="97"/>
      <c r="IL60" s="97"/>
      <c r="IM60" s="97"/>
      <c r="IN60" s="97"/>
      <c r="IO60" s="97"/>
      <c r="IP60" s="97"/>
      <c r="IQ60" s="97"/>
      <c r="IR60" s="97"/>
      <c r="IS60" s="97"/>
      <c r="IT60" s="97"/>
      <c r="IU60" s="97"/>
      <c r="IV60" s="97"/>
      <c r="IW60" s="97"/>
      <c r="IX60" s="97"/>
      <c r="IY60" s="97"/>
      <c r="IZ60" s="97"/>
      <c r="JA60" s="97"/>
      <c r="JB60" s="97"/>
      <c r="JC60" s="97"/>
      <c r="JD60" s="97"/>
      <c r="JE60" s="97"/>
      <c r="JF60" s="97"/>
      <c r="JG60" s="97"/>
      <c r="JH60" s="97"/>
      <c r="JI60" s="97"/>
      <c r="JJ60" s="97"/>
      <c r="JK60" s="97"/>
      <c r="JL60" s="97"/>
      <c r="JM60" s="97"/>
      <c r="JN60" s="97"/>
      <c r="JO60" s="97"/>
      <c r="JP60" s="97"/>
      <c r="JQ60" s="97"/>
      <c r="JR60" s="97"/>
      <c r="JS60" s="97"/>
      <c r="JT60" s="97"/>
      <c r="JU60" s="97"/>
      <c r="JV60" s="97"/>
      <c r="JW60" s="97"/>
      <c r="JX60" s="97"/>
      <c r="JY60" s="97"/>
      <c r="JZ60" s="97"/>
      <c r="KA60" s="97"/>
      <c r="KB60" s="97"/>
      <c r="KC60" s="97"/>
      <c r="KD60" s="97"/>
      <c r="KE60" s="97"/>
      <c r="KF60" s="97"/>
      <c r="KG60" s="97"/>
      <c r="KH60" s="97"/>
      <c r="KI60" s="97"/>
      <c r="KJ60" s="97"/>
      <c r="KK60" s="97"/>
      <c r="KL60" s="97"/>
      <c r="KM60" s="97"/>
      <c r="KN60" s="97"/>
      <c r="KO60" s="97"/>
      <c r="KP60" s="97"/>
      <c r="KQ60" s="97"/>
      <c r="KR60" s="97"/>
      <c r="KS60" s="97"/>
      <c r="KT60" s="97"/>
      <c r="KU60" s="97"/>
      <c r="KV60" s="97"/>
      <c r="KW60" s="97"/>
      <c r="KX60" s="97"/>
      <c r="KY60" s="97"/>
      <c r="KZ60" s="97"/>
      <c r="LA60" s="97"/>
      <c r="LB60" s="97"/>
      <c r="LC60" s="97"/>
      <c r="LD60" s="97"/>
      <c r="LE60" s="97"/>
      <c r="LF60" s="97"/>
      <c r="LG60" s="97"/>
      <c r="LH60" s="97"/>
      <c r="LI60" s="97"/>
      <c r="LJ60" s="97"/>
      <c r="LK60" s="97"/>
      <c r="LL60" s="97"/>
      <c r="LM60" s="97"/>
      <c r="LN60" s="97"/>
      <c r="LO60" s="97"/>
      <c r="LP60" s="97"/>
      <c r="LQ60" s="97"/>
      <c r="LR60" s="97"/>
      <c r="LS60" s="97"/>
      <c r="LT60" s="97"/>
      <c r="LU60" s="97"/>
      <c r="LV60" s="97"/>
      <c r="LW60" s="97"/>
      <c r="LX60" s="97"/>
      <c r="LY60" s="97"/>
      <c r="LZ60" s="97"/>
      <c r="MA60" s="97"/>
      <c r="MB60" s="97"/>
      <c r="MC60" s="97"/>
      <c r="MD60" s="97"/>
      <c r="ME60" s="97"/>
      <c r="MF60" s="97"/>
      <c r="MG60" s="97"/>
      <c r="MH60" s="97"/>
      <c r="MI60" s="97"/>
      <c r="MJ60" s="97"/>
      <c r="MK60" s="97"/>
      <c r="ML60" s="97"/>
      <c r="MM60" s="97"/>
      <c r="MN60" s="97"/>
      <c r="MO60" s="97"/>
      <c r="MP60" s="97"/>
      <c r="MQ60" s="97"/>
      <c r="MR60" s="97"/>
      <c r="MS60" s="97"/>
      <c r="MT60" s="97"/>
      <c r="MU60" s="97"/>
      <c r="MV60" s="97"/>
      <c r="MW60" s="20"/>
      <c r="MX60" s="20"/>
      <c r="MY60" s="20"/>
      <c r="MZ60" s="20"/>
      <c r="NA60" s="20"/>
      <c r="NB60" s="21"/>
      <c r="NC60" s="2"/>
      <c r="ND60" s="146"/>
      <c r="NE60" s="147"/>
      <c r="NF60" s="147"/>
      <c r="NG60" s="147"/>
      <c r="NH60" s="147"/>
      <c r="NI60" s="147"/>
      <c r="NJ60" s="147"/>
      <c r="NK60" s="147"/>
      <c r="NL60" s="147"/>
      <c r="NM60" s="147"/>
      <c r="NN60" s="147"/>
      <c r="NO60" s="147"/>
      <c r="NP60" s="147"/>
      <c r="NQ60" s="147"/>
      <c r="NR60" s="148"/>
    </row>
    <row r="61" spans="1:382" ht="13.5" customHeight="1">
      <c r="A61" s="23"/>
      <c r="B61" s="19"/>
      <c r="C61" s="20"/>
      <c r="D61" s="20"/>
      <c r="E61" s="20"/>
      <c r="F61" s="20"/>
      <c r="G61" s="20"/>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c r="GH61" s="98"/>
      <c r="GI61" s="98"/>
      <c r="GJ61" s="98"/>
      <c r="GK61" s="98"/>
      <c r="GL61" s="98"/>
      <c r="GM61" s="98"/>
      <c r="GN61" s="98"/>
      <c r="GO61" s="98"/>
      <c r="GP61" s="98"/>
      <c r="GQ61" s="98"/>
      <c r="GR61" s="98"/>
      <c r="GS61" s="98"/>
      <c r="GT61" s="98"/>
      <c r="GU61" s="98"/>
      <c r="GV61" s="98"/>
      <c r="GW61" s="98"/>
      <c r="GX61" s="98"/>
      <c r="GY61" s="98"/>
      <c r="GZ61" s="98"/>
      <c r="HA61" s="98"/>
      <c r="HB61" s="98"/>
      <c r="HC61" s="98"/>
      <c r="HD61" s="98"/>
      <c r="HE61" s="98"/>
      <c r="HF61" s="98"/>
      <c r="HG61" s="98"/>
      <c r="HH61" s="98"/>
      <c r="HI61" s="98"/>
      <c r="HJ61" s="98"/>
      <c r="HK61" s="98"/>
      <c r="HL61" s="98"/>
      <c r="HM61" s="98"/>
      <c r="HN61" s="98"/>
      <c r="HO61" s="98"/>
      <c r="HP61" s="98"/>
      <c r="HQ61" s="98"/>
      <c r="HR61" s="98"/>
      <c r="HS61" s="98"/>
      <c r="HT61" s="98"/>
      <c r="HU61" s="98"/>
      <c r="HV61" s="98"/>
      <c r="HW61" s="98"/>
      <c r="HX61" s="98"/>
      <c r="HY61" s="98"/>
      <c r="HZ61" s="98"/>
      <c r="IA61" s="98"/>
      <c r="IB61" s="98"/>
      <c r="IC61" s="98"/>
      <c r="ID61" s="98"/>
      <c r="IE61" s="98"/>
      <c r="IF61" s="98"/>
      <c r="IG61" s="98"/>
      <c r="IH61" s="98"/>
      <c r="II61" s="98"/>
      <c r="IJ61" s="98"/>
      <c r="IK61" s="98"/>
      <c r="IL61" s="98"/>
      <c r="IM61" s="98"/>
      <c r="IN61" s="98"/>
      <c r="IO61" s="98"/>
      <c r="IP61" s="98"/>
      <c r="IQ61" s="98"/>
      <c r="IR61" s="98"/>
      <c r="IS61" s="98"/>
      <c r="IT61" s="98"/>
      <c r="IU61" s="98"/>
      <c r="IV61" s="98"/>
      <c r="IW61" s="98"/>
      <c r="IX61" s="98"/>
      <c r="IY61" s="98"/>
      <c r="IZ61" s="98"/>
      <c r="JA61" s="98"/>
      <c r="JB61" s="98"/>
      <c r="JC61" s="98"/>
      <c r="JD61" s="98"/>
      <c r="JE61" s="98"/>
      <c r="JF61" s="98"/>
      <c r="JG61" s="98"/>
      <c r="JH61" s="98"/>
      <c r="JI61" s="98"/>
      <c r="JJ61" s="98"/>
      <c r="JK61" s="98"/>
      <c r="JL61" s="98"/>
      <c r="JM61" s="98"/>
      <c r="JN61" s="98"/>
      <c r="JO61" s="98"/>
      <c r="JP61" s="98"/>
      <c r="JQ61" s="98"/>
      <c r="JR61" s="98"/>
      <c r="JS61" s="98"/>
      <c r="JT61" s="98"/>
      <c r="JU61" s="98"/>
      <c r="JV61" s="98"/>
      <c r="JW61" s="98"/>
      <c r="JX61" s="98"/>
      <c r="JY61" s="98"/>
      <c r="JZ61" s="98"/>
      <c r="KA61" s="98"/>
      <c r="KB61" s="98"/>
      <c r="KC61" s="98"/>
      <c r="KD61" s="98"/>
      <c r="KE61" s="98"/>
      <c r="KF61" s="98"/>
      <c r="KG61" s="98"/>
      <c r="KH61" s="98"/>
      <c r="KI61" s="98"/>
      <c r="KJ61" s="98"/>
      <c r="KK61" s="98"/>
      <c r="KL61" s="98"/>
      <c r="KM61" s="98"/>
      <c r="KN61" s="98"/>
      <c r="KO61" s="98"/>
      <c r="KP61" s="98"/>
      <c r="KQ61" s="98"/>
      <c r="KR61" s="98"/>
      <c r="KS61" s="98"/>
      <c r="KT61" s="98"/>
      <c r="KU61" s="98"/>
      <c r="KV61" s="98"/>
      <c r="KW61" s="98"/>
      <c r="KX61" s="98"/>
      <c r="KY61" s="98"/>
      <c r="KZ61" s="98"/>
      <c r="LA61" s="98"/>
      <c r="LB61" s="98"/>
      <c r="LC61" s="98"/>
      <c r="LD61" s="98"/>
      <c r="LE61" s="98"/>
      <c r="LF61" s="98"/>
      <c r="LG61" s="98"/>
      <c r="LH61" s="98"/>
      <c r="LI61" s="98"/>
      <c r="LJ61" s="98"/>
      <c r="LK61" s="98"/>
      <c r="LL61" s="98"/>
      <c r="LM61" s="98"/>
      <c r="LN61" s="98"/>
      <c r="LO61" s="98"/>
      <c r="LP61" s="98"/>
      <c r="LQ61" s="98"/>
      <c r="LR61" s="98"/>
      <c r="LS61" s="98"/>
      <c r="LT61" s="98"/>
      <c r="LU61" s="98"/>
      <c r="LV61" s="98"/>
      <c r="LW61" s="98"/>
      <c r="LX61" s="98"/>
      <c r="LY61" s="98"/>
      <c r="LZ61" s="98"/>
      <c r="MA61" s="98"/>
      <c r="MB61" s="98"/>
      <c r="MC61" s="98"/>
      <c r="MD61" s="98"/>
      <c r="ME61" s="98"/>
      <c r="MF61" s="98"/>
      <c r="MG61" s="98"/>
      <c r="MH61" s="98"/>
      <c r="MI61" s="98"/>
      <c r="MJ61" s="98"/>
      <c r="MK61" s="98"/>
      <c r="ML61" s="98"/>
      <c r="MM61" s="98"/>
      <c r="MN61" s="98"/>
      <c r="MO61" s="98"/>
      <c r="MP61" s="98"/>
      <c r="MQ61" s="98"/>
      <c r="MR61" s="98"/>
      <c r="MS61" s="98"/>
      <c r="MT61" s="98"/>
      <c r="MU61" s="98"/>
      <c r="MV61" s="98"/>
      <c r="MW61" s="20"/>
      <c r="MX61" s="20"/>
      <c r="MY61" s="20"/>
      <c r="MZ61" s="20"/>
      <c r="NA61" s="20"/>
      <c r="NB61" s="21"/>
      <c r="NC61" s="2"/>
      <c r="ND61" s="146"/>
      <c r="NE61" s="147"/>
      <c r="NF61" s="147"/>
      <c r="NG61" s="147"/>
      <c r="NH61" s="147"/>
      <c r="NI61" s="147"/>
      <c r="NJ61" s="147"/>
      <c r="NK61" s="147"/>
      <c r="NL61" s="147"/>
      <c r="NM61" s="147"/>
      <c r="NN61" s="147"/>
      <c r="NO61" s="147"/>
      <c r="NP61" s="147"/>
      <c r="NQ61" s="147"/>
      <c r="NR61" s="148"/>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6"/>
      <c r="NE62" s="147"/>
      <c r="NF62" s="147"/>
      <c r="NG62" s="147"/>
      <c r="NH62" s="147"/>
      <c r="NI62" s="147"/>
      <c r="NJ62" s="147"/>
      <c r="NK62" s="147"/>
      <c r="NL62" s="147"/>
      <c r="NM62" s="147"/>
      <c r="NN62" s="147"/>
      <c r="NO62" s="147"/>
      <c r="NP62" s="147"/>
      <c r="NQ62" s="147"/>
      <c r="NR62" s="148"/>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9" t="s">
        <v>38</v>
      </c>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6"/>
      <c r="NE63" s="147"/>
      <c r="NF63" s="147"/>
      <c r="NG63" s="147"/>
      <c r="NH63" s="147"/>
      <c r="NI63" s="147"/>
      <c r="NJ63" s="147"/>
      <c r="NK63" s="147"/>
      <c r="NL63" s="147"/>
      <c r="NM63" s="147"/>
      <c r="NN63" s="147"/>
      <c r="NO63" s="147"/>
      <c r="NP63" s="147"/>
      <c r="NQ63" s="147"/>
      <c r="NR63" s="148"/>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51"/>
      <c r="NE64" s="150"/>
      <c r="NF64" s="150"/>
      <c r="NG64" s="150"/>
      <c r="NH64" s="150"/>
      <c r="NI64" s="150"/>
      <c r="NJ64" s="150"/>
      <c r="NK64" s="150"/>
      <c r="NL64" s="150"/>
      <c r="NM64" s="150"/>
      <c r="NN64" s="150"/>
      <c r="NO64" s="150"/>
      <c r="NP64" s="150"/>
      <c r="NQ64" s="150"/>
      <c r="NR64" s="149"/>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0" t="s">
        <v>39</v>
      </c>
      <c r="NE65" s="101"/>
      <c r="NF65" s="101"/>
      <c r="NG65" s="101"/>
      <c r="NH65" s="101"/>
      <c r="NI65" s="101"/>
      <c r="NJ65" s="101"/>
      <c r="NK65" s="101"/>
      <c r="NL65" s="101"/>
      <c r="NM65" s="101"/>
      <c r="NN65" s="101"/>
      <c r="NO65" s="101"/>
      <c r="NP65" s="101"/>
      <c r="NQ65" s="101"/>
      <c r="NR65" s="102"/>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9"/>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99"/>
      <c r="DX66" s="99"/>
      <c r="DY66" s="99"/>
      <c r="DZ66" s="99"/>
      <c r="EA66" s="99"/>
      <c r="EB66" s="99"/>
      <c r="EC66" s="99"/>
      <c r="ED66" s="99"/>
      <c r="EE66" s="99"/>
      <c r="EF66" s="99"/>
      <c r="EG66" s="99"/>
      <c r="EH66" s="99"/>
      <c r="EI66" s="99"/>
      <c r="EJ66" s="99"/>
      <c r="EK66" s="99"/>
      <c r="EL66" s="99"/>
      <c r="EM66" s="99"/>
      <c r="EN66" s="99"/>
      <c r="EO66" s="99"/>
      <c r="EP66" s="99"/>
      <c r="EQ66" s="99"/>
      <c r="ER66" s="99"/>
      <c r="ES66" s="99"/>
      <c r="ET66" s="99"/>
      <c r="EU66" s="99"/>
      <c r="EV66" s="99"/>
      <c r="EW66" s="99"/>
      <c r="EX66" s="99"/>
      <c r="EY66" s="99"/>
      <c r="EZ66" s="99"/>
      <c r="FA66" s="99"/>
      <c r="FB66" s="99"/>
      <c r="FC66" s="99"/>
      <c r="FD66" s="99"/>
      <c r="FE66" s="99"/>
      <c r="FF66" s="99"/>
      <c r="FG66" s="99"/>
      <c r="FH66" s="99"/>
      <c r="FI66" s="99"/>
      <c r="FJ66" s="99"/>
      <c r="FK66" s="99"/>
      <c r="FL66" s="99"/>
      <c r="FM66" s="99"/>
      <c r="FN66" s="99"/>
      <c r="FO66" s="99"/>
      <c r="FP66" s="99"/>
      <c r="FQ66" s="99"/>
      <c r="FR66" s="99"/>
      <c r="FS66" s="99"/>
      <c r="FT66" s="99"/>
      <c r="FU66" s="99"/>
      <c r="FV66" s="99"/>
      <c r="FW66" s="9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6" t="s">
        <v>147</v>
      </c>
      <c r="NE66" s="147"/>
      <c r="NF66" s="147"/>
      <c r="NG66" s="147"/>
      <c r="NH66" s="147"/>
      <c r="NI66" s="147"/>
      <c r="NJ66" s="147"/>
      <c r="NK66" s="147"/>
      <c r="NL66" s="147"/>
      <c r="NM66" s="147"/>
      <c r="NN66" s="147"/>
      <c r="NO66" s="147"/>
      <c r="NP66" s="147"/>
      <c r="NQ66" s="147"/>
      <c r="NR66" s="148"/>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8" t="str">
        <f>データ!CM7</f>
        <v>-</v>
      </c>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9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6"/>
      <c r="NE67" s="147"/>
      <c r="NF67" s="147"/>
      <c r="NG67" s="147"/>
      <c r="NH67" s="147"/>
      <c r="NI67" s="147"/>
      <c r="NJ67" s="147"/>
      <c r="NK67" s="147"/>
      <c r="NL67" s="147"/>
      <c r="NM67" s="147"/>
      <c r="NN67" s="147"/>
      <c r="NO67" s="147"/>
      <c r="NP67" s="147"/>
      <c r="NQ67" s="147"/>
      <c r="NR67" s="148"/>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1"/>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c r="EO68" s="92"/>
      <c r="EP68" s="92"/>
      <c r="EQ68" s="92"/>
      <c r="ER68" s="92"/>
      <c r="ES68" s="92"/>
      <c r="ET68" s="92"/>
      <c r="EU68" s="92"/>
      <c r="EV68" s="92"/>
      <c r="EW68" s="92"/>
      <c r="EX68" s="92"/>
      <c r="EY68" s="92"/>
      <c r="EZ68" s="92"/>
      <c r="FA68" s="92"/>
      <c r="FB68" s="92"/>
      <c r="FC68" s="92"/>
      <c r="FD68" s="92"/>
      <c r="FE68" s="92"/>
      <c r="FF68" s="92"/>
      <c r="FG68" s="92"/>
      <c r="FH68" s="92"/>
      <c r="FI68" s="92"/>
      <c r="FJ68" s="92"/>
      <c r="FK68" s="92"/>
      <c r="FL68" s="92"/>
      <c r="FM68" s="92"/>
      <c r="FN68" s="92"/>
      <c r="FO68" s="92"/>
      <c r="FP68" s="92"/>
      <c r="FQ68" s="92"/>
      <c r="FR68" s="92"/>
      <c r="FS68" s="92"/>
      <c r="FT68" s="92"/>
      <c r="FU68" s="92"/>
      <c r="FV68" s="92"/>
      <c r="FW68" s="9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6"/>
      <c r="NE68" s="147"/>
      <c r="NF68" s="147"/>
      <c r="NG68" s="147"/>
      <c r="NH68" s="147"/>
      <c r="NI68" s="147"/>
      <c r="NJ68" s="147"/>
      <c r="NK68" s="147"/>
      <c r="NL68" s="147"/>
      <c r="NM68" s="147"/>
      <c r="NN68" s="147"/>
      <c r="NO68" s="147"/>
      <c r="NP68" s="147"/>
      <c r="NQ68" s="147"/>
      <c r="NR68" s="148"/>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1"/>
      <c r="CW69" s="92"/>
      <c r="CX69" s="92"/>
      <c r="CY69" s="92"/>
      <c r="CZ69" s="92"/>
      <c r="DA69" s="92"/>
      <c r="DB69" s="92"/>
      <c r="DC69" s="92"/>
      <c r="DD69" s="92"/>
      <c r="DE69" s="92"/>
      <c r="DF69" s="92"/>
      <c r="DG69" s="92"/>
      <c r="DH69" s="92"/>
      <c r="DI69" s="92"/>
      <c r="DJ69" s="92"/>
      <c r="DK69" s="92"/>
      <c r="DL69" s="92"/>
      <c r="DM69" s="92"/>
      <c r="DN69" s="92"/>
      <c r="DO69" s="92"/>
      <c r="DP69" s="92"/>
      <c r="DQ69" s="92"/>
      <c r="DR69" s="92"/>
      <c r="DS69" s="92"/>
      <c r="DT69" s="92"/>
      <c r="DU69" s="92"/>
      <c r="DV69" s="92"/>
      <c r="DW69" s="92"/>
      <c r="DX69" s="92"/>
      <c r="DY69" s="92"/>
      <c r="DZ69" s="92"/>
      <c r="EA69" s="92"/>
      <c r="EB69" s="92"/>
      <c r="EC69" s="92"/>
      <c r="ED69" s="92"/>
      <c r="EE69" s="92"/>
      <c r="EF69" s="92"/>
      <c r="EG69" s="92"/>
      <c r="EH69" s="92"/>
      <c r="EI69" s="92"/>
      <c r="EJ69" s="92"/>
      <c r="EK69" s="92"/>
      <c r="EL69" s="92"/>
      <c r="EM69" s="92"/>
      <c r="EN69" s="92"/>
      <c r="EO69" s="92"/>
      <c r="EP69" s="92"/>
      <c r="EQ69" s="92"/>
      <c r="ER69" s="92"/>
      <c r="ES69" s="92"/>
      <c r="ET69" s="92"/>
      <c r="EU69" s="92"/>
      <c r="EV69" s="92"/>
      <c r="EW69" s="92"/>
      <c r="EX69" s="92"/>
      <c r="EY69" s="92"/>
      <c r="EZ69" s="92"/>
      <c r="FA69" s="92"/>
      <c r="FB69" s="92"/>
      <c r="FC69" s="92"/>
      <c r="FD69" s="92"/>
      <c r="FE69" s="92"/>
      <c r="FF69" s="92"/>
      <c r="FG69" s="92"/>
      <c r="FH69" s="92"/>
      <c r="FI69" s="92"/>
      <c r="FJ69" s="92"/>
      <c r="FK69" s="92"/>
      <c r="FL69" s="92"/>
      <c r="FM69" s="92"/>
      <c r="FN69" s="92"/>
      <c r="FO69" s="92"/>
      <c r="FP69" s="92"/>
      <c r="FQ69" s="92"/>
      <c r="FR69" s="92"/>
      <c r="FS69" s="92"/>
      <c r="FT69" s="92"/>
      <c r="FU69" s="92"/>
      <c r="FV69" s="92"/>
      <c r="FW69" s="9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6"/>
      <c r="NE69" s="147"/>
      <c r="NF69" s="147"/>
      <c r="NG69" s="147"/>
      <c r="NH69" s="147"/>
      <c r="NI69" s="147"/>
      <c r="NJ69" s="147"/>
      <c r="NK69" s="147"/>
      <c r="NL69" s="147"/>
      <c r="NM69" s="147"/>
      <c r="NN69" s="147"/>
      <c r="NO69" s="147"/>
      <c r="NP69" s="147"/>
      <c r="NQ69" s="147"/>
      <c r="NR69" s="148"/>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4"/>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6"/>
      <c r="NE70" s="147"/>
      <c r="NF70" s="147"/>
      <c r="NG70" s="147"/>
      <c r="NH70" s="147"/>
      <c r="NI70" s="147"/>
      <c r="NJ70" s="147"/>
      <c r="NK70" s="147"/>
      <c r="NL70" s="147"/>
      <c r="NM70" s="147"/>
      <c r="NN70" s="147"/>
      <c r="NO70" s="147"/>
      <c r="NP70" s="147"/>
      <c r="NQ70" s="147"/>
      <c r="NR70" s="148"/>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6"/>
      <c r="NE71" s="147"/>
      <c r="NF71" s="147"/>
      <c r="NG71" s="147"/>
      <c r="NH71" s="147"/>
      <c r="NI71" s="147"/>
      <c r="NJ71" s="147"/>
      <c r="NK71" s="147"/>
      <c r="NL71" s="147"/>
      <c r="NM71" s="147"/>
      <c r="NN71" s="147"/>
      <c r="NO71" s="147"/>
      <c r="NP71" s="147"/>
      <c r="NQ71" s="147"/>
      <c r="NR71" s="148"/>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9" t="s">
        <v>40</v>
      </c>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6"/>
      <c r="NE72" s="147"/>
      <c r="NF72" s="147"/>
      <c r="NG72" s="147"/>
      <c r="NH72" s="147"/>
      <c r="NI72" s="147"/>
      <c r="NJ72" s="147"/>
      <c r="NK72" s="147"/>
      <c r="NL72" s="147"/>
      <c r="NM72" s="147"/>
      <c r="NN72" s="147"/>
      <c r="NO72" s="147"/>
      <c r="NP72" s="147"/>
      <c r="NQ72" s="147"/>
      <c r="NR72" s="148"/>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6"/>
      <c r="NE73" s="147"/>
      <c r="NF73" s="147"/>
      <c r="NG73" s="147"/>
      <c r="NH73" s="147"/>
      <c r="NI73" s="147"/>
      <c r="NJ73" s="147"/>
      <c r="NK73" s="147"/>
      <c r="NL73" s="147"/>
      <c r="NM73" s="147"/>
      <c r="NN73" s="147"/>
      <c r="NO73" s="147"/>
      <c r="NP73" s="147"/>
      <c r="NQ73" s="147"/>
      <c r="NR73" s="148"/>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6"/>
      <c r="NE74" s="147"/>
      <c r="NF74" s="147"/>
      <c r="NG74" s="147"/>
      <c r="NH74" s="147"/>
      <c r="NI74" s="147"/>
      <c r="NJ74" s="147"/>
      <c r="NK74" s="147"/>
      <c r="NL74" s="147"/>
      <c r="NM74" s="147"/>
      <c r="NN74" s="147"/>
      <c r="NO74" s="147"/>
      <c r="NP74" s="147"/>
      <c r="NQ74" s="147"/>
      <c r="NR74" s="148"/>
    </row>
    <row r="75" spans="1:382" ht="13.5" customHeight="1">
      <c r="A75" s="2"/>
      <c r="B75" s="22"/>
      <c r="C75" s="4"/>
      <c r="D75" s="4"/>
      <c r="E75" s="4"/>
      <c r="F75" s="4"/>
      <c r="CH75" s="4"/>
      <c r="CI75" s="4"/>
      <c r="CJ75" s="4"/>
      <c r="CK75" s="4"/>
      <c r="CL75" s="4"/>
      <c r="CM75" s="4"/>
      <c r="CN75" s="4"/>
      <c r="CO75" s="4"/>
      <c r="CP75" s="4"/>
      <c r="CQ75" s="4"/>
      <c r="CR75" s="4"/>
      <c r="CS75" s="4"/>
      <c r="CT75" s="4"/>
      <c r="CU75" s="4"/>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6"/>
      <c r="NE75" s="147"/>
      <c r="NF75" s="147"/>
      <c r="NG75" s="147"/>
      <c r="NH75" s="147"/>
      <c r="NI75" s="147"/>
      <c r="NJ75" s="147"/>
      <c r="NK75" s="147"/>
      <c r="NL75" s="147"/>
      <c r="NM75" s="147"/>
      <c r="NN75" s="147"/>
      <c r="NO75" s="147"/>
      <c r="NP75" s="147"/>
      <c r="NQ75" s="147"/>
      <c r="NR75" s="148"/>
    </row>
    <row r="76" spans="1:382" ht="13.5" customHeight="1">
      <c r="A76" s="2"/>
      <c r="B76" s="22"/>
      <c r="C76" s="4"/>
      <c r="D76" s="4"/>
      <c r="E76" s="4"/>
      <c r="F76" s="4"/>
      <c r="I76" s="4"/>
      <c r="J76" s="4"/>
      <c r="K76" s="4"/>
      <c r="L76" s="4"/>
      <c r="M76" s="4"/>
      <c r="N76" s="4"/>
      <c r="O76" s="4"/>
      <c r="P76" s="4"/>
      <c r="Q76" s="4"/>
      <c r="R76" s="85">
        <f>データ!$B$11</f>
        <v>41275</v>
      </c>
      <c r="S76" s="86"/>
      <c r="T76" s="86"/>
      <c r="U76" s="86"/>
      <c r="V76" s="86"/>
      <c r="W76" s="86"/>
      <c r="X76" s="86"/>
      <c r="Y76" s="86"/>
      <c r="Z76" s="86"/>
      <c r="AA76" s="86"/>
      <c r="AB76" s="86"/>
      <c r="AC76" s="86"/>
      <c r="AD76" s="86"/>
      <c r="AE76" s="86"/>
      <c r="AF76" s="87"/>
      <c r="AG76" s="85">
        <f>データ!$C$11</f>
        <v>41640</v>
      </c>
      <c r="AH76" s="86"/>
      <c r="AI76" s="86"/>
      <c r="AJ76" s="86"/>
      <c r="AK76" s="86"/>
      <c r="AL76" s="86"/>
      <c r="AM76" s="86"/>
      <c r="AN76" s="86"/>
      <c r="AO76" s="86"/>
      <c r="AP76" s="86"/>
      <c r="AQ76" s="86"/>
      <c r="AR76" s="86"/>
      <c r="AS76" s="86"/>
      <c r="AT76" s="86"/>
      <c r="AU76" s="87"/>
      <c r="AV76" s="85">
        <f>データ!$D$11</f>
        <v>42005</v>
      </c>
      <c r="AW76" s="86"/>
      <c r="AX76" s="86"/>
      <c r="AY76" s="86"/>
      <c r="AZ76" s="86"/>
      <c r="BA76" s="86"/>
      <c r="BB76" s="86"/>
      <c r="BC76" s="86"/>
      <c r="BD76" s="86"/>
      <c r="BE76" s="86"/>
      <c r="BF76" s="86"/>
      <c r="BG76" s="86"/>
      <c r="BH76" s="86"/>
      <c r="BI76" s="86"/>
      <c r="BJ76" s="87"/>
      <c r="BK76" s="85">
        <f>データ!$E$11</f>
        <v>42370</v>
      </c>
      <c r="BL76" s="86"/>
      <c r="BM76" s="86"/>
      <c r="BN76" s="86"/>
      <c r="BO76" s="86"/>
      <c r="BP76" s="86"/>
      <c r="BQ76" s="86"/>
      <c r="BR76" s="86"/>
      <c r="BS76" s="86"/>
      <c r="BT76" s="86"/>
      <c r="BU76" s="86"/>
      <c r="BV76" s="86"/>
      <c r="BW76" s="86"/>
      <c r="BX76" s="86"/>
      <c r="BY76" s="87"/>
      <c r="BZ76" s="85">
        <f>データ!$F$11</f>
        <v>42736</v>
      </c>
      <c r="CA76" s="86"/>
      <c r="CB76" s="86"/>
      <c r="CC76" s="86"/>
      <c r="CD76" s="86"/>
      <c r="CE76" s="86"/>
      <c r="CF76" s="86"/>
      <c r="CG76" s="86"/>
      <c r="CH76" s="86"/>
      <c r="CI76" s="86"/>
      <c r="CJ76" s="86"/>
      <c r="CK76" s="86"/>
      <c r="CL76" s="86"/>
      <c r="CM76" s="86"/>
      <c r="CN76" s="87"/>
      <c r="CO76" s="4"/>
      <c r="CP76" s="4"/>
      <c r="CQ76" s="4"/>
      <c r="CR76" s="4"/>
      <c r="CS76" s="4"/>
      <c r="CT76" s="4"/>
      <c r="CU76" s="4"/>
      <c r="CV76" s="88">
        <f>データ!CN7</f>
        <v>508639</v>
      </c>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90"/>
      <c r="FY76" s="4"/>
      <c r="FZ76" s="4"/>
      <c r="GA76" s="4"/>
      <c r="GB76" s="4"/>
      <c r="GC76" s="4"/>
      <c r="GD76" s="4"/>
      <c r="GE76" s="4"/>
      <c r="GF76" s="4"/>
      <c r="GG76" s="4"/>
      <c r="GH76" s="4"/>
      <c r="GI76" s="4"/>
      <c r="GJ76" s="4"/>
      <c r="GK76" s="4"/>
      <c r="GL76" s="85">
        <f>データ!$B$11</f>
        <v>41275</v>
      </c>
      <c r="GM76" s="86"/>
      <c r="GN76" s="86"/>
      <c r="GO76" s="86"/>
      <c r="GP76" s="86"/>
      <c r="GQ76" s="86"/>
      <c r="GR76" s="86"/>
      <c r="GS76" s="86"/>
      <c r="GT76" s="86"/>
      <c r="GU76" s="86"/>
      <c r="GV76" s="86"/>
      <c r="GW76" s="86"/>
      <c r="GX76" s="86"/>
      <c r="GY76" s="86"/>
      <c r="GZ76" s="87"/>
      <c r="HA76" s="85">
        <f>データ!$C$11</f>
        <v>41640</v>
      </c>
      <c r="HB76" s="86"/>
      <c r="HC76" s="86"/>
      <c r="HD76" s="86"/>
      <c r="HE76" s="86"/>
      <c r="HF76" s="86"/>
      <c r="HG76" s="86"/>
      <c r="HH76" s="86"/>
      <c r="HI76" s="86"/>
      <c r="HJ76" s="86"/>
      <c r="HK76" s="86"/>
      <c r="HL76" s="86"/>
      <c r="HM76" s="86"/>
      <c r="HN76" s="86"/>
      <c r="HO76" s="87"/>
      <c r="HP76" s="85">
        <f>データ!$D$11</f>
        <v>42005</v>
      </c>
      <c r="HQ76" s="86"/>
      <c r="HR76" s="86"/>
      <c r="HS76" s="86"/>
      <c r="HT76" s="86"/>
      <c r="HU76" s="86"/>
      <c r="HV76" s="86"/>
      <c r="HW76" s="86"/>
      <c r="HX76" s="86"/>
      <c r="HY76" s="86"/>
      <c r="HZ76" s="86"/>
      <c r="IA76" s="86"/>
      <c r="IB76" s="86"/>
      <c r="IC76" s="86"/>
      <c r="ID76" s="87"/>
      <c r="IE76" s="85">
        <f>データ!$E$11</f>
        <v>42370</v>
      </c>
      <c r="IF76" s="86"/>
      <c r="IG76" s="86"/>
      <c r="IH76" s="86"/>
      <c r="II76" s="86"/>
      <c r="IJ76" s="86"/>
      <c r="IK76" s="86"/>
      <c r="IL76" s="86"/>
      <c r="IM76" s="86"/>
      <c r="IN76" s="86"/>
      <c r="IO76" s="86"/>
      <c r="IP76" s="86"/>
      <c r="IQ76" s="86"/>
      <c r="IR76" s="86"/>
      <c r="IS76" s="87"/>
      <c r="IT76" s="85">
        <f>データ!$F$11</f>
        <v>42736</v>
      </c>
      <c r="IU76" s="86"/>
      <c r="IV76" s="86"/>
      <c r="IW76" s="86"/>
      <c r="IX76" s="86"/>
      <c r="IY76" s="86"/>
      <c r="IZ76" s="86"/>
      <c r="JA76" s="86"/>
      <c r="JB76" s="86"/>
      <c r="JC76" s="86"/>
      <c r="JD76" s="86"/>
      <c r="JE76" s="86"/>
      <c r="JF76" s="86"/>
      <c r="JG76" s="86"/>
      <c r="JH76" s="87"/>
      <c r="JL76" s="4"/>
      <c r="JM76" s="4"/>
      <c r="JN76" s="4"/>
      <c r="JO76" s="4"/>
      <c r="JP76" s="4"/>
      <c r="JQ76" s="4"/>
      <c r="JR76" s="4"/>
      <c r="JS76" s="4"/>
      <c r="JT76" s="4"/>
      <c r="JU76" s="4"/>
      <c r="JV76" s="4"/>
      <c r="JW76" s="4"/>
      <c r="JX76" s="4"/>
      <c r="JY76" s="4"/>
      <c r="JZ76" s="4"/>
      <c r="KA76" s="85">
        <f>データ!$B$11</f>
        <v>41275</v>
      </c>
      <c r="KB76" s="86"/>
      <c r="KC76" s="86"/>
      <c r="KD76" s="86"/>
      <c r="KE76" s="86"/>
      <c r="KF76" s="86"/>
      <c r="KG76" s="86"/>
      <c r="KH76" s="86"/>
      <c r="KI76" s="86"/>
      <c r="KJ76" s="86"/>
      <c r="KK76" s="86"/>
      <c r="KL76" s="86"/>
      <c r="KM76" s="86"/>
      <c r="KN76" s="86"/>
      <c r="KO76" s="87"/>
      <c r="KP76" s="85">
        <f>データ!$C$11</f>
        <v>41640</v>
      </c>
      <c r="KQ76" s="86"/>
      <c r="KR76" s="86"/>
      <c r="KS76" s="86"/>
      <c r="KT76" s="86"/>
      <c r="KU76" s="86"/>
      <c r="KV76" s="86"/>
      <c r="KW76" s="86"/>
      <c r="KX76" s="86"/>
      <c r="KY76" s="86"/>
      <c r="KZ76" s="86"/>
      <c r="LA76" s="86"/>
      <c r="LB76" s="86"/>
      <c r="LC76" s="86"/>
      <c r="LD76" s="87"/>
      <c r="LE76" s="85">
        <f>データ!$D$11</f>
        <v>42005</v>
      </c>
      <c r="LF76" s="86"/>
      <c r="LG76" s="86"/>
      <c r="LH76" s="86"/>
      <c r="LI76" s="86"/>
      <c r="LJ76" s="86"/>
      <c r="LK76" s="86"/>
      <c r="LL76" s="86"/>
      <c r="LM76" s="86"/>
      <c r="LN76" s="86"/>
      <c r="LO76" s="86"/>
      <c r="LP76" s="86"/>
      <c r="LQ76" s="86"/>
      <c r="LR76" s="86"/>
      <c r="LS76" s="87"/>
      <c r="LT76" s="85">
        <f>データ!$E$11</f>
        <v>42370</v>
      </c>
      <c r="LU76" s="86"/>
      <c r="LV76" s="86"/>
      <c r="LW76" s="86"/>
      <c r="LX76" s="86"/>
      <c r="LY76" s="86"/>
      <c r="LZ76" s="86"/>
      <c r="MA76" s="86"/>
      <c r="MB76" s="86"/>
      <c r="MC76" s="86"/>
      <c r="MD76" s="86"/>
      <c r="ME76" s="86"/>
      <c r="MF76" s="86"/>
      <c r="MG76" s="86"/>
      <c r="MH76" s="87"/>
      <c r="MI76" s="85">
        <f>データ!$F$11</f>
        <v>42736</v>
      </c>
      <c r="MJ76" s="86"/>
      <c r="MK76" s="86"/>
      <c r="ML76" s="86"/>
      <c r="MM76" s="86"/>
      <c r="MN76" s="86"/>
      <c r="MO76" s="86"/>
      <c r="MP76" s="86"/>
      <c r="MQ76" s="86"/>
      <c r="MR76" s="86"/>
      <c r="MS76" s="86"/>
      <c r="MT76" s="86"/>
      <c r="MU76" s="86"/>
      <c r="MV76" s="86"/>
      <c r="MW76" s="87"/>
      <c r="MX76" s="4"/>
      <c r="MY76" s="4"/>
      <c r="MZ76" s="4"/>
      <c r="NA76" s="4"/>
      <c r="NB76" s="4"/>
      <c r="NC76" s="44"/>
      <c r="ND76" s="146"/>
      <c r="NE76" s="147"/>
      <c r="NF76" s="147"/>
      <c r="NG76" s="147"/>
      <c r="NH76" s="147"/>
      <c r="NI76" s="147"/>
      <c r="NJ76" s="147"/>
      <c r="NK76" s="147"/>
      <c r="NL76" s="147"/>
      <c r="NM76" s="147"/>
      <c r="NN76" s="147"/>
      <c r="NO76" s="147"/>
      <c r="NP76" s="147"/>
      <c r="NQ76" s="147"/>
      <c r="NR76" s="148"/>
    </row>
    <row r="77" spans="1:382" ht="13.5" customHeight="1">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1"/>
      <c r="CW77" s="92"/>
      <c r="CX77" s="92"/>
      <c r="CY77" s="92"/>
      <c r="CZ77" s="92"/>
      <c r="DA77" s="92"/>
      <c r="DB77" s="92"/>
      <c r="DC77" s="92"/>
      <c r="DD77" s="92"/>
      <c r="DE77" s="92"/>
      <c r="DF77" s="92"/>
      <c r="DG77" s="92"/>
      <c r="DH77" s="92"/>
      <c r="DI77" s="92"/>
      <c r="DJ77" s="92"/>
      <c r="DK77" s="92"/>
      <c r="DL77" s="92"/>
      <c r="DM77" s="92"/>
      <c r="DN77" s="92"/>
      <c r="DO77" s="92"/>
      <c r="DP77" s="92"/>
      <c r="DQ77" s="92"/>
      <c r="DR77" s="92"/>
      <c r="DS77" s="92"/>
      <c r="DT77" s="92"/>
      <c r="DU77" s="92"/>
      <c r="DV77" s="92"/>
      <c r="DW77" s="92"/>
      <c r="DX77" s="92"/>
      <c r="DY77" s="92"/>
      <c r="DZ77" s="92"/>
      <c r="EA77" s="92"/>
      <c r="EB77" s="92"/>
      <c r="EC77" s="92"/>
      <c r="ED77" s="92"/>
      <c r="EE77" s="92"/>
      <c r="EF77" s="92"/>
      <c r="EG77" s="92"/>
      <c r="EH77" s="92"/>
      <c r="EI77" s="92"/>
      <c r="EJ77" s="92"/>
      <c r="EK77" s="92"/>
      <c r="EL77" s="92"/>
      <c r="EM77" s="92"/>
      <c r="EN77" s="92"/>
      <c r="EO77" s="92"/>
      <c r="EP77" s="92"/>
      <c r="EQ77" s="92"/>
      <c r="ER77" s="92"/>
      <c r="ES77" s="92"/>
      <c r="ET77" s="92"/>
      <c r="EU77" s="92"/>
      <c r="EV77" s="92"/>
      <c r="EW77" s="92"/>
      <c r="EX77" s="92"/>
      <c r="EY77" s="92"/>
      <c r="EZ77" s="92"/>
      <c r="FA77" s="92"/>
      <c r="FB77" s="92"/>
      <c r="FC77" s="92"/>
      <c r="FD77" s="92"/>
      <c r="FE77" s="92"/>
      <c r="FF77" s="92"/>
      <c r="FG77" s="92"/>
      <c r="FH77" s="92"/>
      <c r="FI77" s="92"/>
      <c r="FJ77" s="92"/>
      <c r="FK77" s="92"/>
      <c r="FL77" s="92"/>
      <c r="FM77" s="92"/>
      <c r="FN77" s="92"/>
      <c r="FO77" s="92"/>
      <c r="FP77" s="92"/>
      <c r="FQ77" s="92"/>
      <c r="FR77" s="92"/>
      <c r="FS77" s="92"/>
      <c r="FT77" s="92"/>
      <c r="FU77" s="92"/>
      <c r="FV77" s="92"/>
      <c r="FW77" s="93"/>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t="str">
        <f>データ!CZ7</f>
        <v>-</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6"/>
      <c r="NE77" s="147"/>
      <c r="NF77" s="147"/>
      <c r="NG77" s="147"/>
      <c r="NH77" s="147"/>
      <c r="NI77" s="147"/>
      <c r="NJ77" s="147"/>
      <c r="NK77" s="147"/>
      <c r="NL77" s="147"/>
      <c r="NM77" s="147"/>
      <c r="NN77" s="147"/>
      <c r="NO77" s="147"/>
      <c r="NP77" s="147"/>
      <c r="NQ77" s="147"/>
      <c r="NR77" s="148"/>
    </row>
    <row r="78" spans="1:382" ht="13.5" customHeight="1">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1"/>
      <c r="CW78" s="92"/>
      <c r="CX78" s="92"/>
      <c r="CY78" s="92"/>
      <c r="CZ78" s="92"/>
      <c r="DA78" s="92"/>
      <c r="DB78" s="92"/>
      <c r="DC78" s="92"/>
      <c r="DD78" s="92"/>
      <c r="DE78" s="92"/>
      <c r="DF78" s="92"/>
      <c r="DG78" s="92"/>
      <c r="DH78" s="92"/>
      <c r="DI78" s="92"/>
      <c r="DJ78" s="92"/>
      <c r="DK78" s="92"/>
      <c r="DL78" s="92"/>
      <c r="DM78" s="92"/>
      <c r="DN78" s="92"/>
      <c r="DO78" s="92"/>
      <c r="DP78" s="92"/>
      <c r="DQ78" s="92"/>
      <c r="DR78" s="92"/>
      <c r="DS78" s="92"/>
      <c r="DT78" s="92"/>
      <c r="DU78" s="92"/>
      <c r="DV78" s="92"/>
      <c r="DW78" s="92"/>
      <c r="DX78" s="92"/>
      <c r="DY78" s="92"/>
      <c r="DZ78" s="92"/>
      <c r="EA78" s="92"/>
      <c r="EB78" s="92"/>
      <c r="EC78" s="92"/>
      <c r="ED78" s="92"/>
      <c r="EE78" s="92"/>
      <c r="EF78" s="92"/>
      <c r="EG78" s="92"/>
      <c r="EH78" s="92"/>
      <c r="EI78" s="92"/>
      <c r="EJ78" s="92"/>
      <c r="EK78" s="92"/>
      <c r="EL78" s="92"/>
      <c r="EM78" s="92"/>
      <c r="EN78" s="92"/>
      <c r="EO78" s="92"/>
      <c r="EP78" s="92"/>
      <c r="EQ78" s="92"/>
      <c r="ER78" s="92"/>
      <c r="ES78" s="92"/>
      <c r="ET78" s="92"/>
      <c r="EU78" s="92"/>
      <c r="EV78" s="92"/>
      <c r="EW78" s="92"/>
      <c r="EX78" s="92"/>
      <c r="EY78" s="92"/>
      <c r="EZ78" s="92"/>
      <c r="FA78" s="92"/>
      <c r="FB78" s="92"/>
      <c r="FC78" s="92"/>
      <c r="FD78" s="92"/>
      <c r="FE78" s="92"/>
      <c r="FF78" s="92"/>
      <c r="FG78" s="92"/>
      <c r="FH78" s="92"/>
      <c r="FI78" s="92"/>
      <c r="FJ78" s="92"/>
      <c r="FK78" s="92"/>
      <c r="FL78" s="92"/>
      <c r="FM78" s="92"/>
      <c r="FN78" s="92"/>
      <c r="FO78" s="92"/>
      <c r="FP78" s="92"/>
      <c r="FQ78" s="92"/>
      <c r="FR78" s="92"/>
      <c r="FS78" s="92"/>
      <c r="FT78" s="92"/>
      <c r="FU78" s="92"/>
      <c r="FV78" s="92"/>
      <c r="FW78" s="93"/>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438</v>
      </c>
      <c r="KB78" s="81"/>
      <c r="KC78" s="81"/>
      <c r="KD78" s="81"/>
      <c r="KE78" s="81"/>
      <c r="KF78" s="81"/>
      <c r="KG78" s="81"/>
      <c r="KH78" s="81"/>
      <c r="KI78" s="81"/>
      <c r="KJ78" s="81"/>
      <c r="KK78" s="81"/>
      <c r="KL78" s="81"/>
      <c r="KM78" s="81"/>
      <c r="KN78" s="81"/>
      <c r="KO78" s="82"/>
      <c r="KP78" s="80">
        <f>データ!DF7</f>
        <v>351.1</v>
      </c>
      <c r="KQ78" s="81"/>
      <c r="KR78" s="81"/>
      <c r="KS78" s="81"/>
      <c r="KT78" s="81"/>
      <c r="KU78" s="81"/>
      <c r="KV78" s="81"/>
      <c r="KW78" s="81"/>
      <c r="KX78" s="81"/>
      <c r="KY78" s="81"/>
      <c r="KZ78" s="81"/>
      <c r="LA78" s="81"/>
      <c r="LB78" s="81"/>
      <c r="LC78" s="81"/>
      <c r="LD78" s="82"/>
      <c r="LE78" s="80">
        <f>データ!DG7</f>
        <v>278.89999999999998</v>
      </c>
      <c r="LF78" s="81"/>
      <c r="LG78" s="81"/>
      <c r="LH78" s="81"/>
      <c r="LI78" s="81"/>
      <c r="LJ78" s="81"/>
      <c r="LK78" s="81"/>
      <c r="LL78" s="81"/>
      <c r="LM78" s="81"/>
      <c r="LN78" s="81"/>
      <c r="LO78" s="81"/>
      <c r="LP78" s="81"/>
      <c r="LQ78" s="81"/>
      <c r="LR78" s="81"/>
      <c r="LS78" s="82"/>
      <c r="LT78" s="80">
        <f>データ!DH7</f>
        <v>205.5</v>
      </c>
      <c r="LU78" s="81"/>
      <c r="LV78" s="81"/>
      <c r="LW78" s="81"/>
      <c r="LX78" s="81"/>
      <c r="LY78" s="81"/>
      <c r="LZ78" s="81"/>
      <c r="MA78" s="81"/>
      <c r="MB78" s="81"/>
      <c r="MC78" s="81"/>
      <c r="MD78" s="81"/>
      <c r="ME78" s="81"/>
      <c r="MF78" s="81"/>
      <c r="MG78" s="81"/>
      <c r="MH78" s="82"/>
      <c r="MI78" s="80">
        <f>データ!DI7</f>
        <v>187.9</v>
      </c>
      <c r="MJ78" s="81"/>
      <c r="MK78" s="81"/>
      <c r="ML78" s="81"/>
      <c r="MM78" s="81"/>
      <c r="MN78" s="81"/>
      <c r="MO78" s="81"/>
      <c r="MP78" s="81"/>
      <c r="MQ78" s="81"/>
      <c r="MR78" s="81"/>
      <c r="MS78" s="81"/>
      <c r="MT78" s="81"/>
      <c r="MU78" s="81"/>
      <c r="MV78" s="81"/>
      <c r="MW78" s="82"/>
      <c r="MX78" s="4"/>
      <c r="MY78" s="4"/>
      <c r="MZ78" s="4"/>
      <c r="NA78" s="4"/>
      <c r="NB78" s="4"/>
      <c r="NC78" s="44"/>
      <c r="ND78" s="146"/>
      <c r="NE78" s="147"/>
      <c r="NF78" s="147"/>
      <c r="NG78" s="147"/>
      <c r="NH78" s="147"/>
      <c r="NI78" s="147"/>
      <c r="NJ78" s="147"/>
      <c r="NK78" s="147"/>
      <c r="NL78" s="147"/>
      <c r="NM78" s="147"/>
      <c r="NN78" s="147"/>
      <c r="NO78" s="147"/>
      <c r="NP78" s="147"/>
      <c r="NQ78" s="147"/>
      <c r="NR78" s="148"/>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4"/>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6"/>
      <c r="NE79" s="147"/>
      <c r="NF79" s="147"/>
      <c r="NG79" s="147"/>
      <c r="NH79" s="147"/>
      <c r="NI79" s="147"/>
      <c r="NJ79" s="147"/>
      <c r="NK79" s="147"/>
      <c r="NL79" s="147"/>
      <c r="NM79" s="147"/>
      <c r="NN79" s="147"/>
      <c r="NO79" s="147"/>
      <c r="NP79" s="147"/>
      <c r="NQ79" s="147"/>
      <c r="NR79" s="148"/>
    </row>
    <row r="80" spans="1:382" ht="13.5" customHeight="1">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146"/>
      <c r="NE80" s="147"/>
      <c r="NF80" s="147"/>
      <c r="NG80" s="147"/>
      <c r="NH80" s="147"/>
      <c r="NI80" s="147"/>
      <c r="NJ80" s="147"/>
      <c r="NK80" s="147"/>
      <c r="NL80" s="147"/>
      <c r="NM80" s="147"/>
      <c r="NN80" s="147"/>
      <c r="NO80" s="147"/>
      <c r="NP80" s="147"/>
      <c r="NQ80" s="147"/>
      <c r="NR80" s="148"/>
    </row>
    <row r="81" spans="1:382" ht="13.5" customHeight="1">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146"/>
      <c r="NE81" s="147"/>
      <c r="NF81" s="147"/>
      <c r="NG81" s="147"/>
      <c r="NH81" s="147"/>
      <c r="NI81" s="147"/>
      <c r="NJ81" s="147"/>
      <c r="NK81" s="147"/>
      <c r="NL81" s="147"/>
      <c r="NM81" s="147"/>
      <c r="NN81" s="147"/>
      <c r="NO81" s="147"/>
      <c r="NP81" s="147"/>
      <c r="NQ81" s="147"/>
      <c r="NR81" s="148"/>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1"/>
      <c r="NE82" s="150"/>
      <c r="NF82" s="150"/>
      <c r="NG82" s="150"/>
      <c r="NH82" s="150"/>
      <c r="NI82" s="150"/>
      <c r="NJ82" s="150"/>
      <c r="NK82" s="150"/>
      <c r="NL82" s="150"/>
      <c r="NM82" s="150"/>
      <c r="NN82" s="150"/>
      <c r="NO82" s="150"/>
      <c r="NP82" s="150"/>
      <c r="NQ82" s="150"/>
      <c r="NR82" s="149"/>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6jcx25pkn5PyKVsZASqkLSPeszrxZEjjFVnS9Hd82oi8KE/M0lUn+DXVbjosevmTViQNwCESfQ7LG4q4yqETZw==" saltValue="NoZY8J21gGDQnVM7GdXa9g=="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U30:AM30"/>
    <mergeCell ref="AN30:BF30"/>
    <mergeCell ref="BG30:BY30"/>
    <mergeCell ref="BZ30:CR30"/>
    <mergeCell ref="CS30:DK30"/>
    <mergeCell ref="ND15:NR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ND32:NR47"/>
    <mergeCell ref="KO32:LG32"/>
    <mergeCell ref="LH32:LZ32"/>
    <mergeCell ref="MA32:MS32"/>
    <mergeCell ref="H34:DO35"/>
    <mergeCell ref="DY34:IF35"/>
    <mergeCell ref="IP34:MV35"/>
    <mergeCell ref="FX32:GP32"/>
    <mergeCell ref="GQ32:HI32"/>
    <mergeCell ref="HJ32:IB32"/>
    <mergeCell ref="IR32:JB32"/>
    <mergeCell ref="JC32:JU32"/>
    <mergeCell ref="JV32:KN32"/>
    <mergeCell ref="ND48:NR48"/>
    <mergeCell ref="U51:AM51"/>
    <mergeCell ref="AN51:BF51"/>
    <mergeCell ref="BG51:BY51"/>
    <mergeCell ref="BZ51:CR51"/>
    <mergeCell ref="CS51:DK51"/>
    <mergeCell ref="EL51:FD51"/>
    <mergeCell ref="FE51:FW51"/>
    <mergeCell ref="FX51:GP51"/>
    <mergeCell ref="ND49:NR64"/>
    <mergeCell ref="MA51:MS51"/>
    <mergeCell ref="J52:T52"/>
    <mergeCell ref="U52:AM52"/>
    <mergeCell ref="AN52:BF52"/>
    <mergeCell ref="BG52:BY52"/>
    <mergeCell ref="BZ52:CR52"/>
    <mergeCell ref="CS52:DK52"/>
    <mergeCell ref="EA52:EK52"/>
    <mergeCell ref="EL52:FD52"/>
    <mergeCell ref="FE52:FW52"/>
    <mergeCell ref="GQ51:HI51"/>
    <mergeCell ref="HJ51:IB51"/>
    <mergeCell ref="JC51:JU51"/>
    <mergeCell ref="JV51:KN51"/>
    <mergeCell ref="KO51:LG51"/>
    <mergeCell ref="LH51:LZ51"/>
    <mergeCell ref="KO52:LG52"/>
    <mergeCell ref="LH52:LZ52"/>
    <mergeCell ref="MA52:MS52"/>
    <mergeCell ref="J53:T53"/>
    <mergeCell ref="U53:AM53"/>
    <mergeCell ref="AN53:BF53"/>
    <mergeCell ref="BG53:BY53"/>
    <mergeCell ref="BZ53:CR53"/>
    <mergeCell ref="CS53:DK53"/>
    <mergeCell ref="EA53:EK53"/>
    <mergeCell ref="FX52:GP52"/>
    <mergeCell ref="GQ52:HI52"/>
    <mergeCell ref="HJ52:IB52"/>
    <mergeCell ref="IR52:JB52"/>
    <mergeCell ref="JC52:JU52"/>
    <mergeCell ref="JV52:KN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H60:MV61"/>
    <mergeCell ref="CV63:FW66"/>
    <mergeCell ref="ND65:NR65"/>
    <mergeCell ref="CV67:FW70"/>
    <mergeCell ref="CV72:FW75"/>
    <mergeCell ref="R76:AF76"/>
    <mergeCell ref="AG76:AU76"/>
    <mergeCell ref="AV76:BJ76"/>
    <mergeCell ref="BK76:BY76"/>
    <mergeCell ref="ND66:NR82"/>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61</v>
      </c>
      <c r="B3" s="50" t="s">
        <v>62</v>
      </c>
      <c r="C3" s="50" t="s">
        <v>63</v>
      </c>
      <c r="D3" s="50" t="s">
        <v>64</v>
      </c>
      <c r="E3" s="50" t="s">
        <v>65</v>
      </c>
      <c r="F3" s="50" t="s">
        <v>66</v>
      </c>
      <c r="G3" s="50" t="s">
        <v>67</v>
      </c>
      <c r="H3" s="141" t="s">
        <v>68</v>
      </c>
      <c r="I3" s="142"/>
      <c r="J3" s="142"/>
      <c r="K3" s="142"/>
      <c r="L3" s="142"/>
      <c r="M3" s="142"/>
      <c r="N3" s="142"/>
      <c r="O3" s="142"/>
      <c r="P3" s="142"/>
      <c r="Q3" s="142"/>
      <c r="R3" s="142"/>
      <c r="S3" s="142"/>
      <c r="T3" s="142"/>
      <c r="U3" s="142"/>
      <c r="V3" s="142"/>
      <c r="W3" s="142"/>
      <c r="X3" s="142"/>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c r="A4" s="49" t="s">
        <v>71</v>
      </c>
      <c r="B4" s="57"/>
      <c r="C4" s="57"/>
      <c r="D4" s="57"/>
      <c r="E4" s="57"/>
      <c r="F4" s="57"/>
      <c r="G4" s="57"/>
      <c r="H4" s="143"/>
      <c r="I4" s="144"/>
      <c r="J4" s="144"/>
      <c r="K4" s="144"/>
      <c r="L4" s="144"/>
      <c r="M4" s="144"/>
      <c r="N4" s="144"/>
      <c r="O4" s="144"/>
      <c r="P4" s="144"/>
      <c r="Q4" s="144"/>
      <c r="R4" s="144"/>
      <c r="S4" s="144"/>
      <c r="T4" s="144"/>
      <c r="U4" s="144"/>
      <c r="V4" s="144"/>
      <c r="W4" s="144"/>
      <c r="X4" s="144"/>
      <c r="Y4" s="138" t="s">
        <v>72</v>
      </c>
      <c r="Z4" s="139"/>
      <c r="AA4" s="139"/>
      <c r="AB4" s="139"/>
      <c r="AC4" s="139"/>
      <c r="AD4" s="139"/>
      <c r="AE4" s="139"/>
      <c r="AF4" s="139"/>
      <c r="AG4" s="139"/>
      <c r="AH4" s="139"/>
      <c r="AI4" s="140"/>
      <c r="AJ4" s="135" t="s">
        <v>73</v>
      </c>
      <c r="AK4" s="135"/>
      <c r="AL4" s="135"/>
      <c r="AM4" s="135"/>
      <c r="AN4" s="135"/>
      <c r="AO4" s="135"/>
      <c r="AP4" s="135"/>
      <c r="AQ4" s="135"/>
      <c r="AR4" s="135"/>
      <c r="AS4" s="135"/>
      <c r="AT4" s="135"/>
      <c r="AU4" s="145" t="s">
        <v>74</v>
      </c>
      <c r="AV4" s="135"/>
      <c r="AW4" s="135"/>
      <c r="AX4" s="135"/>
      <c r="AY4" s="135"/>
      <c r="AZ4" s="135"/>
      <c r="BA4" s="135"/>
      <c r="BB4" s="135"/>
      <c r="BC4" s="135"/>
      <c r="BD4" s="135"/>
      <c r="BE4" s="135"/>
      <c r="BF4" s="135" t="s">
        <v>75</v>
      </c>
      <c r="BG4" s="135"/>
      <c r="BH4" s="135"/>
      <c r="BI4" s="135"/>
      <c r="BJ4" s="135"/>
      <c r="BK4" s="135"/>
      <c r="BL4" s="135"/>
      <c r="BM4" s="135"/>
      <c r="BN4" s="135"/>
      <c r="BO4" s="135"/>
      <c r="BP4" s="135"/>
      <c r="BQ4" s="145" t="s">
        <v>76</v>
      </c>
      <c r="BR4" s="135"/>
      <c r="BS4" s="135"/>
      <c r="BT4" s="135"/>
      <c r="BU4" s="135"/>
      <c r="BV4" s="135"/>
      <c r="BW4" s="135"/>
      <c r="BX4" s="135"/>
      <c r="BY4" s="135"/>
      <c r="BZ4" s="135"/>
      <c r="CA4" s="135"/>
      <c r="CB4" s="135" t="s">
        <v>77</v>
      </c>
      <c r="CC4" s="135"/>
      <c r="CD4" s="135"/>
      <c r="CE4" s="135"/>
      <c r="CF4" s="135"/>
      <c r="CG4" s="135"/>
      <c r="CH4" s="135"/>
      <c r="CI4" s="135"/>
      <c r="CJ4" s="135"/>
      <c r="CK4" s="135"/>
      <c r="CL4" s="135"/>
      <c r="CM4" s="136" t="s">
        <v>78</v>
      </c>
      <c r="CN4" s="136" t="s">
        <v>79</v>
      </c>
      <c r="CO4" s="138" t="s">
        <v>80</v>
      </c>
      <c r="CP4" s="139"/>
      <c r="CQ4" s="139"/>
      <c r="CR4" s="139"/>
      <c r="CS4" s="139"/>
      <c r="CT4" s="139"/>
      <c r="CU4" s="139"/>
      <c r="CV4" s="139"/>
      <c r="CW4" s="139"/>
      <c r="CX4" s="139"/>
      <c r="CY4" s="140"/>
      <c r="CZ4" s="135" t="s">
        <v>81</v>
      </c>
      <c r="DA4" s="135"/>
      <c r="DB4" s="135"/>
      <c r="DC4" s="135"/>
      <c r="DD4" s="135"/>
      <c r="DE4" s="135"/>
      <c r="DF4" s="135"/>
      <c r="DG4" s="135"/>
      <c r="DH4" s="135"/>
      <c r="DI4" s="135"/>
      <c r="DJ4" s="135"/>
      <c r="DK4" s="138" t="s">
        <v>82</v>
      </c>
      <c r="DL4" s="139"/>
      <c r="DM4" s="139"/>
      <c r="DN4" s="139"/>
      <c r="DO4" s="139"/>
      <c r="DP4" s="139"/>
      <c r="DQ4" s="139"/>
      <c r="DR4" s="139"/>
      <c r="DS4" s="139"/>
      <c r="DT4" s="139"/>
      <c r="DU4" s="140"/>
    </row>
    <row r="5" spans="1:12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110</v>
      </c>
      <c r="AL5" s="59" t="s">
        <v>100</v>
      </c>
      <c r="AM5" s="59" t="s">
        <v>111</v>
      </c>
      <c r="AN5" s="59" t="s">
        <v>112</v>
      </c>
      <c r="AO5" s="59" t="s">
        <v>103</v>
      </c>
      <c r="AP5" s="59" t="s">
        <v>104</v>
      </c>
      <c r="AQ5" s="59" t="s">
        <v>105</v>
      </c>
      <c r="AR5" s="59" t="s">
        <v>106</v>
      </c>
      <c r="AS5" s="59" t="s">
        <v>107</v>
      </c>
      <c r="AT5" s="59" t="s">
        <v>108</v>
      </c>
      <c r="AU5" s="59" t="s">
        <v>98</v>
      </c>
      <c r="AV5" s="59" t="s">
        <v>99</v>
      </c>
      <c r="AW5" s="59" t="s">
        <v>113</v>
      </c>
      <c r="AX5" s="59" t="s">
        <v>114</v>
      </c>
      <c r="AY5" s="59" t="s">
        <v>102</v>
      </c>
      <c r="AZ5" s="59" t="s">
        <v>103</v>
      </c>
      <c r="BA5" s="59" t="s">
        <v>104</v>
      </c>
      <c r="BB5" s="59" t="s">
        <v>105</v>
      </c>
      <c r="BC5" s="59" t="s">
        <v>106</v>
      </c>
      <c r="BD5" s="59" t="s">
        <v>107</v>
      </c>
      <c r="BE5" s="59" t="s">
        <v>108</v>
      </c>
      <c r="BF5" s="59" t="s">
        <v>115</v>
      </c>
      <c r="BG5" s="59" t="s">
        <v>110</v>
      </c>
      <c r="BH5" s="59" t="s">
        <v>116</v>
      </c>
      <c r="BI5" s="59" t="s">
        <v>111</v>
      </c>
      <c r="BJ5" s="59" t="s">
        <v>112</v>
      </c>
      <c r="BK5" s="59" t="s">
        <v>103</v>
      </c>
      <c r="BL5" s="59" t="s">
        <v>104</v>
      </c>
      <c r="BM5" s="59" t="s">
        <v>105</v>
      </c>
      <c r="BN5" s="59" t="s">
        <v>106</v>
      </c>
      <c r="BO5" s="59" t="s">
        <v>107</v>
      </c>
      <c r="BP5" s="59" t="s">
        <v>108</v>
      </c>
      <c r="BQ5" s="59" t="s">
        <v>115</v>
      </c>
      <c r="BR5" s="59" t="s">
        <v>117</v>
      </c>
      <c r="BS5" s="59" t="s">
        <v>100</v>
      </c>
      <c r="BT5" s="59" t="s">
        <v>101</v>
      </c>
      <c r="BU5" s="59" t="s">
        <v>112</v>
      </c>
      <c r="BV5" s="59" t="s">
        <v>103</v>
      </c>
      <c r="BW5" s="59" t="s">
        <v>104</v>
      </c>
      <c r="BX5" s="59" t="s">
        <v>105</v>
      </c>
      <c r="BY5" s="59" t="s">
        <v>106</v>
      </c>
      <c r="BZ5" s="59" t="s">
        <v>107</v>
      </c>
      <c r="CA5" s="59" t="s">
        <v>108</v>
      </c>
      <c r="CB5" s="59" t="s">
        <v>118</v>
      </c>
      <c r="CC5" s="59" t="s">
        <v>117</v>
      </c>
      <c r="CD5" s="59" t="s">
        <v>100</v>
      </c>
      <c r="CE5" s="59" t="s">
        <v>119</v>
      </c>
      <c r="CF5" s="59" t="s">
        <v>112</v>
      </c>
      <c r="CG5" s="59" t="s">
        <v>103</v>
      </c>
      <c r="CH5" s="59" t="s">
        <v>104</v>
      </c>
      <c r="CI5" s="59" t="s">
        <v>105</v>
      </c>
      <c r="CJ5" s="59" t="s">
        <v>106</v>
      </c>
      <c r="CK5" s="59" t="s">
        <v>107</v>
      </c>
      <c r="CL5" s="59" t="s">
        <v>108</v>
      </c>
      <c r="CM5" s="137"/>
      <c r="CN5" s="137"/>
      <c r="CO5" s="59" t="s">
        <v>115</v>
      </c>
      <c r="CP5" s="59" t="s">
        <v>117</v>
      </c>
      <c r="CQ5" s="59" t="s">
        <v>116</v>
      </c>
      <c r="CR5" s="59" t="s">
        <v>120</v>
      </c>
      <c r="CS5" s="59" t="s">
        <v>112</v>
      </c>
      <c r="CT5" s="59" t="s">
        <v>103</v>
      </c>
      <c r="CU5" s="59" t="s">
        <v>104</v>
      </c>
      <c r="CV5" s="59" t="s">
        <v>105</v>
      </c>
      <c r="CW5" s="59" t="s">
        <v>106</v>
      </c>
      <c r="CX5" s="59" t="s">
        <v>107</v>
      </c>
      <c r="CY5" s="59" t="s">
        <v>108</v>
      </c>
      <c r="CZ5" s="59" t="s">
        <v>121</v>
      </c>
      <c r="DA5" s="59" t="s">
        <v>99</v>
      </c>
      <c r="DB5" s="59" t="s">
        <v>100</v>
      </c>
      <c r="DC5" s="59" t="s">
        <v>111</v>
      </c>
      <c r="DD5" s="59" t="s">
        <v>112</v>
      </c>
      <c r="DE5" s="59" t="s">
        <v>103</v>
      </c>
      <c r="DF5" s="59" t="s">
        <v>104</v>
      </c>
      <c r="DG5" s="59" t="s">
        <v>105</v>
      </c>
      <c r="DH5" s="59" t="s">
        <v>106</v>
      </c>
      <c r="DI5" s="59" t="s">
        <v>107</v>
      </c>
      <c r="DJ5" s="59" t="s">
        <v>44</v>
      </c>
      <c r="DK5" s="59" t="s">
        <v>118</v>
      </c>
      <c r="DL5" s="59" t="s">
        <v>99</v>
      </c>
      <c r="DM5" s="59" t="s">
        <v>100</v>
      </c>
      <c r="DN5" s="59" t="s">
        <v>122</v>
      </c>
      <c r="DO5" s="59" t="s">
        <v>112</v>
      </c>
      <c r="DP5" s="59" t="s">
        <v>103</v>
      </c>
      <c r="DQ5" s="59" t="s">
        <v>104</v>
      </c>
      <c r="DR5" s="59" t="s">
        <v>105</v>
      </c>
      <c r="DS5" s="59" t="s">
        <v>106</v>
      </c>
      <c r="DT5" s="59" t="s">
        <v>107</v>
      </c>
      <c r="DU5" s="59" t="s">
        <v>108</v>
      </c>
    </row>
    <row r="6" spans="1:125" s="66" customFormat="1">
      <c r="A6" s="49" t="s">
        <v>123</v>
      </c>
      <c r="B6" s="60">
        <f>B8</f>
        <v>2017</v>
      </c>
      <c r="C6" s="60">
        <f t="shared" ref="C6:X6" si="1">C8</f>
        <v>271004</v>
      </c>
      <c r="D6" s="60">
        <f t="shared" si="1"/>
        <v>47</v>
      </c>
      <c r="E6" s="60">
        <f t="shared" si="1"/>
        <v>14</v>
      </c>
      <c r="F6" s="60">
        <f t="shared" si="1"/>
        <v>0</v>
      </c>
      <c r="G6" s="60">
        <f t="shared" si="1"/>
        <v>23</v>
      </c>
      <c r="H6" s="60" t="str">
        <f>SUBSTITUTE(H8,"　","")</f>
        <v>大阪府大阪市</v>
      </c>
      <c r="I6" s="60" t="str">
        <f t="shared" si="1"/>
        <v>長堀通地下駐車場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21</v>
      </c>
      <c r="S6" s="62" t="str">
        <f t="shared" si="1"/>
        <v>商業施設</v>
      </c>
      <c r="T6" s="62" t="str">
        <f t="shared" si="1"/>
        <v>有</v>
      </c>
      <c r="U6" s="63">
        <f t="shared" si="1"/>
        <v>46500</v>
      </c>
      <c r="V6" s="63">
        <f t="shared" si="1"/>
        <v>1030</v>
      </c>
      <c r="W6" s="63">
        <f t="shared" si="1"/>
        <v>600</v>
      </c>
      <c r="X6" s="62" t="str">
        <f t="shared" si="1"/>
        <v>利用料金制</v>
      </c>
      <c r="Y6" s="64" t="e">
        <f>IF(Y8="-",NA(),Y8)</f>
        <v>#N/A</v>
      </c>
      <c r="Z6" s="64">
        <f t="shared" ref="Z6:AH6" si="2">IF(Z8="-",NA(),Z8)</f>
        <v>531</v>
      </c>
      <c r="AA6" s="64">
        <f t="shared" si="2"/>
        <v>431</v>
      </c>
      <c r="AB6" s="64">
        <f t="shared" si="2"/>
        <v>501</v>
      </c>
      <c r="AC6" s="64">
        <f t="shared" si="2"/>
        <v>294.7</v>
      </c>
      <c r="AD6" s="64">
        <f t="shared" si="2"/>
        <v>104.2</v>
      </c>
      <c r="AE6" s="64">
        <f t="shared" si="2"/>
        <v>110.9</v>
      </c>
      <c r="AF6" s="64">
        <f t="shared" si="2"/>
        <v>113.4</v>
      </c>
      <c r="AG6" s="64">
        <f t="shared" si="2"/>
        <v>191.4</v>
      </c>
      <c r="AH6" s="64">
        <f t="shared" si="2"/>
        <v>141.30000000000001</v>
      </c>
      <c r="AI6" s="61" t="str">
        <f>IF(AI8="-","",IF(AI8="-","【-】","【"&amp;SUBSTITUTE(TEXT(AI8,"#,##0.0"),"-","△")&amp;"】"))</f>
        <v>【319.1】</v>
      </c>
      <c r="AJ6" s="64" t="e">
        <f>IF(AJ8="-",NA(),AJ8)</f>
        <v>#N/A</v>
      </c>
      <c r="AK6" s="64">
        <f t="shared" ref="AK6:AS6" si="3">IF(AK8="-",NA(),AK8)</f>
        <v>0</v>
      </c>
      <c r="AL6" s="64">
        <f t="shared" si="3"/>
        <v>0</v>
      </c>
      <c r="AM6" s="64">
        <f t="shared" si="3"/>
        <v>0</v>
      </c>
      <c r="AN6" s="64">
        <f t="shared" si="3"/>
        <v>0</v>
      </c>
      <c r="AO6" s="64">
        <f t="shared" si="3"/>
        <v>11.6</v>
      </c>
      <c r="AP6" s="64">
        <f t="shared" si="3"/>
        <v>10</v>
      </c>
      <c r="AQ6" s="64">
        <f t="shared" si="3"/>
        <v>9.5</v>
      </c>
      <c r="AR6" s="64">
        <f t="shared" si="3"/>
        <v>15.1</v>
      </c>
      <c r="AS6" s="64">
        <f t="shared" si="3"/>
        <v>15</v>
      </c>
      <c r="AT6" s="61" t="str">
        <f>IF(AT8="-","",IF(AT8="-","【-】","【"&amp;SUBSTITUTE(TEXT(AT8,"#,##0.0"),"-","△")&amp;"】"))</f>
        <v>【5.6】</v>
      </c>
      <c r="AU6" s="65" t="e">
        <f>IF(AU8="-",NA(),AU8)</f>
        <v>#N/A</v>
      </c>
      <c r="AV6" s="65">
        <f t="shared" ref="AV6:BD6" si="4">IF(AV8="-",NA(),AV8)</f>
        <v>0</v>
      </c>
      <c r="AW6" s="65">
        <f t="shared" si="4"/>
        <v>0</v>
      </c>
      <c r="AX6" s="65">
        <f t="shared" si="4"/>
        <v>0</v>
      </c>
      <c r="AY6" s="65">
        <f t="shared" si="4"/>
        <v>0</v>
      </c>
      <c r="AZ6" s="65">
        <f t="shared" si="4"/>
        <v>247</v>
      </c>
      <c r="BA6" s="65">
        <f t="shared" si="4"/>
        <v>202</v>
      </c>
      <c r="BB6" s="65">
        <f t="shared" si="4"/>
        <v>177</v>
      </c>
      <c r="BC6" s="65">
        <f t="shared" si="4"/>
        <v>145</v>
      </c>
      <c r="BD6" s="65">
        <f t="shared" si="4"/>
        <v>108</v>
      </c>
      <c r="BE6" s="63" t="str">
        <f>IF(BE8="-","",IF(BE8="-","【-】","【"&amp;SUBSTITUTE(TEXT(BE8,"#,##0"),"-","△")&amp;"】"))</f>
        <v>【37】</v>
      </c>
      <c r="BF6" s="64" t="e">
        <f>IF(BF8="-",NA(),BF8)</f>
        <v>#N/A</v>
      </c>
      <c r="BG6" s="64">
        <f t="shared" ref="BG6:BO6" si="5">IF(BG8="-",NA(),BG8)</f>
        <v>81</v>
      </c>
      <c r="BH6" s="64">
        <f t="shared" si="5"/>
        <v>77</v>
      </c>
      <c r="BI6" s="64">
        <f t="shared" si="5"/>
        <v>80</v>
      </c>
      <c r="BJ6" s="64">
        <f t="shared" si="5"/>
        <v>66.099999999999994</v>
      </c>
      <c r="BK6" s="64">
        <f t="shared" si="5"/>
        <v>18.3</v>
      </c>
      <c r="BL6" s="64">
        <f t="shared" si="5"/>
        <v>18.2</v>
      </c>
      <c r="BM6" s="64">
        <f t="shared" si="5"/>
        <v>17.5</v>
      </c>
      <c r="BN6" s="64">
        <f t="shared" si="5"/>
        <v>14.3</v>
      </c>
      <c r="BO6" s="64">
        <f t="shared" si="5"/>
        <v>11.8</v>
      </c>
      <c r="BP6" s="61" t="str">
        <f>IF(BP8="-","",IF(BP8="-","【-】","【"&amp;SUBSTITUTE(TEXT(BP8,"#,##0.0"),"-","△")&amp;"】"))</f>
        <v>【26.4】</v>
      </c>
      <c r="BQ6" s="65" t="e">
        <f>IF(BQ8="-",NA(),BQ8)</f>
        <v>#N/A</v>
      </c>
      <c r="BR6" s="65">
        <f t="shared" ref="BR6:BZ6" si="6">IF(BR8="-",NA(),BR8)</f>
        <v>628984</v>
      </c>
      <c r="BS6" s="65">
        <f t="shared" si="6"/>
        <v>564502</v>
      </c>
      <c r="BT6" s="65">
        <f t="shared" si="6"/>
        <v>627715</v>
      </c>
      <c r="BU6" s="65">
        <f t="shared" si="6"/>
        <v>505744</v>
      </c>
      <c r="BV6" s="65">
        <f t="shared" si="6"/>
        <v>31473</v>
      </c>
      <c r="BW6" s="65">
        <f t="shared" si="6"/>
        <v>37843</v>
      </c>
      <c r="BX6" s="65">
        <f t="shared" si="6"/>
        <v>36318</v>
      </c>
      <c r="BY6" s="65">
        <f t="shared" si="6"/>
        <v>37745</v>
      </c>
      <c r="BZ6" s="65">
        <f t="shared" si="6"/>
        <v>35151</v>
      </c>
      <c r="CA6" s="63" t="str">
        <f>IF(CA8="-","",IF(CA8="-","【-】","【"&amp;SUBSTITUTE(TEXT(CA8,"#,##0"),"-","△")&amp;"】"))</f>
        <v>【15,069】</v>
      </c>
      <c r="CB6" s="64"/>
      <c r="CC6" s="64"/>
      <c r="CD6" s="64"/>
      <c r="CE6" s="64"/>
      <c r="CF6" s="64"/>
      <c r="CG6" s="64"/>
      <c r="CH6" s="64"/>
      <c r="CI6" s="64"/>
      <c r="CJ6" s="64"/>
      <c r="CK6" s="64"/>
      <c r="CL6" s="61" t="s">
        <v>124</v>
      </c>
      <c r="CM6" s="63" t="str">
        <f t="shared" ref="CM6:CN6" si="7">CM8</f>
        <v>-</v>
      </c>
      <c r="CN6" s="63">
        <f t="shared" si="7"/>
        <v>508639</v>
      </c>
      <c r="CO6" s="64"/>
      <c r="CP6" s="64"/>
      <c r="CQ6" s="64"/>
      <c r="CR6" s="64"/>
      <c r="CS6" s="64"/>
      <c r="CT6" s="64"/>
      <c r="CU6" s="64"/>
      <c r="CV6" s="64"/>
      <c r="CW6" s="64"/>
      <c r="CX6" s="64"/>
      <c r="CY6" s="61" t="s">
        <v>125</v>
      </c>
      <c r="CZ6" s="64" t="e">
        <f>IF(CZ8="-",NA(),CZ8)</f>
        <v>#N/A</v>
      </c>
      <c r="DA6" s="64">
        <f t="shared" ref="DA6:DI6" si="8">IF(DA8="-",NA(),DA8)</f>
        <v>0</v>
      </c>
      <c r="DB6" s="64">
        <f t="shared" si="8"/>
        <v>0</v>
      </c>
      <c r="DC6" s="64">
        <f t="shared" si="8"/>
        <v>0</v>
      </c>
      <c r="DD6" s="64">
        <f t="shared" si="8"/>
        <v>0</v>
      </c>
      <c r="DE6" s="64">
        <f t="shared" si="8"/>
        <v>438</v>
      </c>
      <c r="DF6" s="64">
        <f t="shared" si="8"/>
        <v>351.1</v>
      </c>
      <c r="DG6" s="64">
        <f t="shared" si="8"/>
        <v>278.89999999999998</v>
      </c>
      <c r="DH6" s="64">
        <f t="shared" si="8"/>
        <v>205.5</v>
      </c>
      <c r="DI6" s="64">
        <f t="shared" si="8"/>
        <v>187.9</v>
      </c>
      <c r="DJ6" s="61" t="str">
        <f>IF(DJ8="-","",IF(DJ8="-","【-】","【"&amp;SUBSTITUTE(TEXT(DJ8,"#,##0.0"),"-","△")&amp;"】"))</f>
        <v>【120.3】</v>
      </c>
      <c r="DK6" s="64" t="e">
        <f>IF(DK8="-",NA(),DK8)</f>
        <v>#N/A</v>
      </c>
      <c r="DL6" s="64">
        <f t="shared" ref="DL6:DT6" si="9">IF(DL8="-",NA(),DL8)</f>
        <v>166.6</v>
      </c>
      <c r="DM6" s="64">
        <f t="shared" si="9"/>
        <v>178.1</v>
      </c>
      <c r="DN6" s="64">
        <f t="shared" si="9"/>
        <v>186.1</v>
      </c>
      <c r="DO6" s="64">
        <f t="shared" si="9"/>
        <v>179.8</v>
      </c>
      <c r="DP6" s="64">
        <f t="shared" si="9"/>
        <v>189.3</v>
      </c>
      <c r="DQ6" s="64">
        <f t="shared" si="9"/>
        <v>182.5</v>
      </c>
      <c r="DR6" s="64">
        <f t="shared" si="9"/>
        <v>185.2</v>
      </c>
      <c r="DS6" s="64">
        <f t="shared" si="9"/>
        <v>184.1</v>
      </c>
      <c r="DT6" s="64">
        <f t="shared" si="9"/>
        <v>186.8</v>
      </c>
      <c r="DU6" s="61" t="str">
        <f>IF(DU8="-","",IF(DU8="-","【-】","【"&amp;SUBSTITUTE(TEXT(DU8,"#,##0.0"),"-","△")&amp;"】"))</f>
        <v>【198.4】</v>
      </c>
    </row>
    <row r="7" spans="1:125" s="66" customFormat="1">
      <c r="A7" s="49" t="s">
        <v>126</v>
      </c>
      <c r="B7" s="60">
        <f t="shared" ref="B7:X7" si="10">B8</f>
        <v>2017</v>
      </c>
      <c r="C7" s="60">
        <f t="shared" si="10"/>
        <v>271004</v>
      </c>
      <c r="D7" s="60">
        <f t="shared" si="10"/>
        <v>47</v>
      </c>
      <c r="E7" s="60">
        <f t="shared" si="10"/>
        <v>14</v>
      </c>
      <c r="F7" s="60">
        <f t="shared" si="10"/>
        <v>0</v>
      </c>
      <c r="G7" s="60">
        <f t="shared" si="10"/>
        <v>23</v>
      </c>
      <c r="H7" s="60" t="str">
        <f t="shared" si="10"/>
        <v>大阪府　大阪市</v>
      </c>
      <c r="I7" s="60" t="str">
        <f t="shared" si="10"/>
        <v>長堀通地下駐車場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21</v>
      </c>
      <c r="S7" s="62" t="str">
        <f t="shared" si="10"/>
        <v>商業施設</v>
      </c>
      <c r="T7" s="62" t="str">
        <f t="shared" si="10"/>
        <v>有</v>
      </c>
      <c r="U7" s="63">
        <f t="shared" si="10"/>
        <v>46500</v>
      </c>
      <c r="V7" s="63">
        <f t="shared" si="10"/>
        <v>1030</v>
      </c>
      <c r="W7" s="63">
        <f t="shared" si="10"/>
        <v>600</v>
      </c>
      <c r="X7" s="62" t="str">
        <f t="shared" si="10"/>
        <v>利用料金制</v>
      </c>
      <c r="Y7" s="64" t="str">
        <f>Y8</f>
        <v>-</v>
      </c>
      <c r="Z7" s="64">
        <f t="shared" ref="Z7:AH7" si="11">Z8</f>
        <v>531</v>
      </c>
      <c r="AA7" s="64">
        <f t="shared" si="11"/>
        <v>431</v>
      </c>
      <c r="AB7" s="64">
        <f t="shared" si="11"/>
        <v>501</v>
      </c>
      <c r="AC7" s="64">
        <f t="shared" si="11"/>
        <v>294.7</v>
      </c>
      <c r="AD7" s="64">
        <f t="shared" si="11"/>
        <v>104.2</v>
      </c>
      <c r="AE7" s="64">
        <f t="shared" si="11"/>
        <v>110.9</v>
      </c>
      <c r="AF7" s="64">
        <f t="shared" si="11"/>
        <v>113.4</v>
      </c>
      <c r="AG7" s="64">
        <f t="shared" si="11"/>
        <v>191.4</v>
      </c>
      <c r="AH7" s="64">
        <f t="shared" si="11"/>
        <v>141.30000000000001</v>
      </c>
      <c r="AI7" s="61"/>
      <c r="AJ7" s="64" t="str">
        <f>AJ8</f>
        <v>-</v>
      </c>
      <c r="AK7" s="64">
        <f t="shared" ref="AK7:AS7" si="12">AK8</f>
        <v>0</v>
      </c>
      <c r="AL7" s="64">
        <f t="shared" si="12"/>
        <v>0</v>
      </c>
      <c r="AM7" s="64">
        <f t="shared" si="12"/>
        <v>0</v>
      </c>
      <c r="AN7" s="64">
        <f t="shared" si="12"/>
        <v>0</v>
      </c>
      <c r="AO7" s="64">
        <f t="shared" si="12"/>
        <v>11.6</v>
      </c>
      <c r="AP7" s="64">
        <f t="shared" si="12"/>
        <v>10</v>
      </c>
      <c r="AQ7" s="64">
        <f t="shared" si="12"/>
        <v>9.5</v>
      </c>
      <c r="AR7" s="64">
        <f t="shared" si="12"/>
        <v>15.1</v>
      </c>
      <c r="AS7" s="64">
        <f t="shared" si="12"/>
        <v>15</v>
      </c>
      <c r="AT7" s="61"/>
      <c r="AU7" s="65" t="str">
        <f>AU8</f>
        <v>-</v>
      </c>
      <c r="AV7" s="65">
        <f t="shared" ref="AV7:BD7" si="13">AV8</f>
        <v>0</v>
      </c>
      <c r="AW7" s="65">
        <f t="shared" si="13"/>
        <v>0</v>
      </c>
      <c r="AX7" s="65">
        <f t="shared" si="13"/>
        <v>0</v>
      </c>
      <c r="AY7" s="65">
        <f t="shared" si="13"/>
        <v>0</v>
      </c>
      <c r="AZ7" s="65">
        <f t="shared" si="13"/>
        <v>247</v>
      </c>
      <c r="BA7" s="65">
        <f t="shared" si="13"/>
        <v>202</v>
      </c>
      <c r="BB7" s="65">
        <f t="shared" si="13"/>
        <v>177</v>
      </c>
      <c r="BC7" s="65">
        <f t="shared" si="13"/>
        <v>145</v>
      </c>
      <c r="BD7" s="65">
        <f t="shared" si="13"/>
        <v>108</v>
      </c>
      <c r="BE7" s="63"/>
      <c r="BF7" s="64" t="str">
        <f>BF8</f>
        <v>-</v>
      </c>
      <c r="BG7" s="64">
        <f t="shared" ref="BG7:BO7" si="14">BG8</f>
        <v>81</v>
      </c>
      <c r="BH7" s="64">
        <f t="shared" si="14"/>
        <v>77</v>
      </c>
      <c r="BI7" s="64">
        <f t="shared" si="14"/>
        <v>80</v>
      </c>
      <c r="BJ7" s="64">
        <f t="shared" si="14"/>
        <v>66.099999999999994</v>
      </c>
      <c r="BK7" s="64">
        <f t="shared" si="14"/>
        <v>18.3</v>
      </c>
      <c r="BL7" s="64">
        <f t="shared" si="14"/>
        <v>18.2</v>
      </c>
      <c r="BM7" s="64">
        <f t="shared" si="14"/>
        <v>17.5</v>
      </c>
      <c r="BN7" s="64">
        <f t="shared" si="14"/>
        <v>14.3</v>
      </c>
      <c r="BO7" s="64">
        <f t="shared" si="14"/>
        <v>11.8</v>
      </c>
      <c r="BP7" s="61"/>
      <c r="BQ7" s="65" t="str">
        <f>BQ8</f>
        <v>-</v>
      </c>
      <c r="BR7" s="65">
        <f t="shared" ref="BR7:BZ7" si="15">BR8</f>
        <v>628984</v>
      </c>
      <c r="BS7" s="65">
        <f t="shared" si="15"/>
        <v>564502</v>
      </c>
      <c r="BT7" s="65">
        <f t="shared" si="15"/>
        <v>627715</v>
      </c>
      <c r="BU7" s="65">
        <f t="shared" si="15"/>
        <v>505744</v>
      </c>
      <c r="BV7" s="65">
        <f t="shared" si="15"/>
        <v>31473</v>
      </c>
      <c r="BW7" s="65">
        <f t="shared" si="15"/>
        <v>37843</v>
      </c>
      <c r="BX7" s="65">
        <f t="shared" si="15"/>
        <v>36318</v>
      </c>
      <c r="BY7" s="65">
        <f t="shared" si="15"/>
        <v>37745</v>
      </c>
      <c r="BZ7" s="65">
        <f t="shared" si="15"/>
        <v>35151</v>
      </c>
      <c r="CA7" s="63"/>
      <c r="CB7" s="64" t="s">
        <v>127</v>
      </c>
      <c r="CC7" s="64" t="s">
        <v>127</v>
      </c>
      <c r="CD7" s="64" t="s">
        <v>127</v>
      </c>
      <c r="CE7" s="64" t="s">
        <v>127</v>
      </c>
      <c r="CF7" s="64" t="s">
        <v>127</v>
      </c>
      <c r="CG7" s="64" t="s">
        <v>127</v>
      </c>
      <c r="CH7" s="64" t="s">
        <v>127</v>
      </c>
      <c r="CI7" s="64" t="s">
        <v>127</v>
      </c>
      <c r="CJ7" s="64" t="s">
        <v>127</v>
      </c>
      <c r="CK7" s="64" t="s">
        <v>125</v>
      </c>
      <c r="CL7" s="61"/>
      <c r="CM7" s="63" t="str">
        <f>CM8</f>
        <v>-</v>
      </c>
      <c r="CN7" s="63">
        <f>CN8</f>
        <v>508639</v>
      </c>
      <c r="CO7" s="64" t="s">
        <v>127</v>
      </c>
      <c r="CP7" s="64" t="s">
        <v>127</v>
      </c>
      <c r="CQ7" s="64" t="s">
        <v>127</v>
      </c>
      <c r="CR7" s="64" t="s">
        <v>127</v>
      </c>
      <c r="CS7" s="64" t="s">
        <v>127</v>
      </c>
      <c r="CT7" s="64" t="s">
        <v>127</v>
      </c>
      <c r="CU7" s="64" t="s">
        <v>127</v>
      </c>
      <c r="CV7" s="64" t="s">
        <v>127</v>
      </c>
      <c r="CW7" s="64" t="s">
        <v>127</v>
      </c>
      <c r="CX7" s="64" t="s">
        <v>125</v>
      </c>
      <c r="CY7" s="61"/>
      <c r="CZ7" s="64" t="str">
        <f>CZ8</f>
        <v>-</v>
      </c>
      <c r="DA7" s="64">
        <f t="shared" ref="DA7:DI7" si="16">DA8</f>
        <v>0</v>
      </c>
      <c r="DB7" s="64">
        <f t="shared" si="16"/>
        <v>0</v>
      </c>
      <c r="DC7" s="64">
        <f t="shared" si="16"/>
        <v>0</v>
      </c>
      <c r="DD7" s="64">
        <f t="shared" si="16"/>
        <v>0</v>
      </c>
      <c r="DE7" s="64">
        <f t="shared" si="16"/>
        <v>438</v>
      </c>
      <c r="DF7" s="64">
        <f t="shared" si="16"/>
        <v>351.1</v>
      </c>
      <c r="DG7" s="64">
        <f t="shared" si="16"/>
        <v>278.89999999999998</v>
      </c>
      <c r="DH7" s="64">
        <f t="shared" si="16"/>
        <v>205.5</v>
      </c>
      <c r="DI7" s="64">
        <f t="shared" si="16"/>
        <v>187.9</v>
      </c>
      <c r="DJ7" s="61"/>
      <c r="DK7" s="64" t="str">
        <f>DK8</f>
        <v>-</v>
      </c>
      <c r="DL7" s="64">
        <f t="shared" ref="DL7:DT7" si="17">DL8</f>
        <v>166.6</v>
      </c>
      <c r="DM7" s="64">
        <f t="shared" si="17"/>
        <v>178.1</v>
      </c>
      <c r="DN7" s="64">
        <f t="shared" si="17"/>
        <v>186.1</v>
      </c>
      <c r="DO7" s="64">
        <f t="shared" si="17"/>
        <v>179.8</v>
      </c>
      <c r="DP7" s="64">
        <f t="shared" si="17"/>
        <v>189.3</v>
      </c>
      <c r="DQ7" s="64">
        <f t="shared" si="17"/>
        <v>182.5</v>
      </c>
      <c r="DR7" s="64">
        <f t="shared" si="17"/>
        <v>185.2</v>
      </c>
      <c r="DS7" s="64">
        <f t="shared" si="17"/>
        <v>184.1</v>
      </c>
      <c r="DT7" s="64">
        <f t="shared" si="17"/>
        <v>186.8</v>
      </c>
      <c r="DU7" s="61"/>
    </row>
    <row r="8" spans="1:125" s="66" customFormat="1">
      <c r="A8" s="49"/>
      <c r="B8" s="67">
        <v>2017</v>
      </c>
      <c r="C8" s="67">
        <v>271004</v>
      </c>
      <c r="D8" s="67">
        <v>47</v>
      </c>
      <c r="E8" s="67">
        <v>14</v>
      </c>
      <c r="F8" s="67">
        <v>0</v>
      </c>
      <c r="G8" s="67">
        <v>23</v>
      </c>
      <c r="H8" s="67" t="s">
        <v>128</v>
      </c>
      <c r="I8" s="67" t="s">
        <v>129</v>
      </c>
      <c r="J8" s="67" t="s">
        <v>130</v>
      </c>
      <c r="K8" s="67" t="s">
        <v>131</v>
      </c>
      <c r="L8" s="67" t="s">
        <v>132</v>
      </c>
      <c r="M8" s="67" t="s">
        <v>133</v>
      </c>
      <c r="N8" s="67" t="s">
        <v>134</v>
      </c>
      <c r="O8" s="68" t="s">
        <v>135</v>
      </c>
      <c r="P8" s="69" t="s">
        <v>136</v>
      </c>
      <c r="Q8" s="69" t="s">
        <v>137</v>
      </c>
      <c r="R8" s="70">
        <v>21</v>
      </c>
      <c r="S8" s="69" t="s">
        <v>138</v>
      </c>
      <c r="T8" s="69" t="s">
        <v>139</v>
      </c>
      <c r="U8" s="70">
        <v>46500</v>
      </c>
      <c r="V8" s="70">
        <v>1030</v>
      </c>
      <c r="W8" s="70">
        <v>600</v>
      </c>
      <c r="X8" s="69" t="s">
        <v>140</v>
      </c>
      <c r="Y8" s="71" t="s">
        <v>132</v>
      </c>
      <c r="Z8" s="71">
        <v>531</v>
      </c>
      <c r="AA8" s="71">
        <v>431</v>
      </c>
      <c r="AB8" s="71">
        <v>501</v>
      </c>
      <c r="AC8" s="71">
        <v>294.7</v>
      </c>
      <c r="AD8" s="71">
        <v>104.2</v>
      </c>
      <c r="AE8" s="71">
        <v>110.9</v>
      </c>
      <c r="AF8" s="71">
        <v>113.4</v>
      </c>
      <c r="AG8" s="71">
        <v>191.4</v>
      </c>
      <c r="AH8" s="71">
        <v>141.30000000000001</v>
      </c>
      <c r="AI8" s="68">
        <v>319.10000000000002</v>
      </c>
      <c r="AJ8" s="71" t="s">
        <v>132</v>
      </c>
      <c r="AK8" s="71">
        <v>0</v>
      </c>
      <c r="AL8" s="71">
        <v>0</v>
      </c>
      <c r="AM8" s="71">
        <v>0</v>
      </c>
      <c r="AN8" s="71">
        <v>0</v>
      </c>
      <c r="AO8" s="71">
        <v>11.6</v>
      </c>
      <c r="AP8" s="71">
        <v>10</v>
      </c>
      <c r="AQ8" s="71">
        <v>9.5</v>
      </c>
      <c r="AR8" s="71">
        <v>15.1</v>
      </c>
      <c r="AS8" s="71">
        <v>15</v>
      </c>
      <c r="AT8" s="68">
        <v>5.6</v>
      </c>
      <c r="AU8" s="72" t="s">
        <v>132</v>
      </c>
      <c r="AV8" s="72">
        <v>0</v>
      </c>
      <c r="AW8" s="72">
        <v>0</v>
      </c>
      <c r="AX8" s="72">
        <v>0</v>
      </c>
      <c r="AY8" s="72">
        <v>0</v>
      </c>
      <c r="AZ8" s="72">
        <v>247</v>
      </c>
      <c r="BA8" s="72">
        <v>202</v>
      </c>
      <c r="BB8" s="72">
        <v>177</v>
      </c>
      <c r="BC8" s="72">
        <v>145</v>
      </c>
      <c r="BD8" s="72">
        <v>108</v>
      </c>
      <c r="BE8" s="72">
        <v>37</v>
      </c>
      <c r="BF8" s="71" t="s">
        <v>132</v>
      </c>
      <c r="BG8" s="71">
        <v>81</v>
      </c>
      <c r="BH8" s="71">
        <v>77</v>
      </c>
      <c r="BI8" s="71">
        <v>80</v>
      </c>
      <c r="BJ8" s="71">
        <v>66.099999999999994</v>
      </c>
      <c r="BK8" s="71">
        <v>18.3</v>
      </c>
      <c r="BL8" s="71">
        <v>18.2</v>
      </c>
      <c r="BM8" s="71">
        <v>17.5</v>
      </c>
      <c r="BN8" s="71">
        <v>14.3</v>
      </c>
      <c r="BO8" s="71">
        <v>11.8</v>
      </c>
      <c r="BP8" s="68">
        <v>26.4</v>
      </c>
      <c r="BQ8" s="72" t="s">
        <v>132</v>
      </c>
      <c r="BR8" s="72">
        <v>628984</v>
      </c>
      <c r="BS8" s="72">
        <v>564502</v>
      </c>
      <c r="BT8" s="73">
        <v>627715</v>
      </c>
      <c r="BU8" s="73">
        <v>505744</v>
      </c>
      <c r="BV8" s="72">
        <v>31473</v>
      </c>
      <c r="BW8" s="72">
        <v>37843</v>
      </c>
      <c r="BX8" s="72">
        <v>36318</v>
      </c>
      <c r="BY8" s="72">
        <v>37745</v>
      </c>
      <c r="BZ8" s="72">
        <v>35151</v>
      </c>
      <c r="CA8" s="70">
        <v>15069</v>
      </c>
      <c r="CB8" s="71" t="s">
        <v>132</v>
      </c>
      <c r="CC8" s="71" t="s">
        <v>132</v>
      </c>
      <c r="CD8" s="71" t="s">
        <v>132</v>
      </c>
      <c r="CE8" s="71" t="s">
        <v>132</v>
      </c>
      <c r="CF8" s="71" t="s">
        <v>132</v>
      </c>
      <c r="CG8" s="71" t="s">
        <v>132</v>
      </c>
      <c r="CH8" s="71" t="s">
        <v>132</v>
      </c>
      <c r="CI8" s="71" t="s">
        <v>132</v>
      </c>
      <c r="CJ8" s="71" t="s">
        <v>132</v>
      </c>
      <c r="CK8" s="71" t="s">
        <v>132</v>
      </c>
      <c r="CL8" s="68" t="s">
        <v>132</v>
      </c>
      <c r="CM8" s="70" t="s">
        <v>132</v>
      </c>
      <c r="CN8" s="70">
        <v>508639</v>
      </c>
      <c r="CO8" s="71" t="s">
        <v>132</v>
      </c>
      <c r="CP8" s="71" t="s">
        <v>132</v>
      </c>
      <c r="CQ8" s="71" t="s">
        <v>132</v>
      </c>
      <c r="CR8" s="71" t="s">
        <v>132</v>
      </c>
      <c r="CS8" s="71" t="s">
        <v>132</v>
      </c>
      <c r="CT8" s="71" t="s">
        <v>132</v>
      </c>
      <c r="CU8" s="71" t="s">
        <v>132</v>
      </c>
      <c r="CV8" s="71" t="s">
        <v>132</v>
      </c>
      <c r="CW8" s="71" t="s">
        <v>132</v>
      </c>
      <c r="CX8" s="71" t="s">
        <v>132</v>
      </c>
      <c r="CY8" s="68" t="s">
        <v>132</v>
      </c>
      <c r="CZ8" s="71" t="s">
        <v>132</v>
      </c>
      <c r="DA8" s="71">
        <v>0</v>
      </c>
      <c r="DB8" s="71">
        <v>0</v>
      </c>
      <c r="DC8" s="71">
        <v>0</v>
      </c>
      <c r="DD8" s="71">
        <v>0</v>
      </c>
      <c r="DE8" s="71">
        <v>438</v>
      </c>
      <c r="DF8" s="71">
        <v>351.1</v>
      </c>
      <c r="DG8" s="71">
        <v>278.89999999999998</v>
      </c>
      <c r="DH8" s="71">
        <v>205.5</v>
      </c>
      <c r="DI8" s="71">
        <v>187.9</v>
      </c>
      <c r="DJ8" s="68">
        <v>120.3</v>
      </c>
      <c r="DK8" s="71" t="s">
        <v>132</v>
      </c>
      <c r="DL8" s="71">
        <v>166.6</v>
      </c>
      <c r="DM8" s="71">
        <v>178.1</v>
      </c>
      <c r="DN8" s="71">
        <v>186.1</v>
      </c>
      <c r="DO8" s="71">
        <v>179.8</v>
      </c>
      <c r="DP8" s="71">
        <v>189.3</v>
      </c>
      <c r="DQ8" s="71">
        <v>182.5</v>
      </c>
      <c r="DR8" s="71">
        <v>185.2</v>
      </c>
      <c r="DS8" s="71">
        <v>184.1</v>
      </c>
      <c r="DT8" s="71">
        <v>186.8</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141</v>
      </c>
      <c r="C10" s="78" t="s">
        <v>142</v>
      </c>
      <c r="D10" s="78" t="s">
        <v>143</v>
      </c>
      <c r="E10" s="78" t="s">
        <v>144</v>
      </c>
      <c r="F10" s="78" t="s">
        <v>145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石川　克也</cp:lastModifiedBy>
  <dcterms:created xsi:type="dcterms:W3CDTF">2018-12-07T10:32:49Z</dcterms:created>
  <dcterms:modified xsi:type="dcterms:W3CDTF">2019-01-22T12:30:28Z</dcterms:modified>
  <cp:category/>
</cp:coreProperties>
</file>