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ユーザ作業用フォルダ\事業調整担当\6市立駐車場担当\07.市立駐車場・有料道路\市立駐車場\■20　その他\◆４８　公営企業会計及び経営戦略\02_H30年度\20190115　1月23日〆経営比較分析表の分析について\経営比較分析表\経営比較分析表\"/>
    </mc:Choice>
  </mc:AlternateContent>
  <workbookProtection workbookAlgorithmName="SHA-512" workbookHashValue="Z7DCPlw+GOZPDB72pqcePAXumGgrPVBBJXAjC6kcWXEw89FSDOA0xmT3Sa3J7OWhYLttBhhti1zrivwrCEXMgw==" workbookSaltValue="eaXiuaPFj0KJSeY6nLjr6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BZ51" i="4"/>
  <c r="LT76" i="4"/>
  <c r="GQ51" i="4"/>
  <c r="LH30" i="4"/>
  <c r="GQ30" i="4"/>
  <c r="IE76" i="4"/>
  <c r="BZ30" i="4"/>
  <c r="BG30" i="4"/>
  <c r="AV76" i="4"/>
  <c r="KO51" i="4"/>
  <c r="FX51" i="4"/>
  <c r="HP76" i="4"/>
  <c r="BG51" i="4"/>
  <c r="LE76" i="4"/>
  <c r="KO30" i="4"/>
  <c r="FX30" i="4"/>
  <c r="HA76" i="4"/>
  <c r="AN51" i="4"/>
  <c r="FE30" i="4"/>
  <c r="AG76" i="4"/>
  <c r="JV51" i="4"/>
  <c r="FE51" i="4"/>
  <c r="AN30" i="4"/>
  <c r="KP76" i="4"/>
  <c r="JV30" i="4"/>
  <c r="KA76" i="4"/>
  <c r="EL51" i="4"/>
  <c r="JC30" i="4"/>
  <c r="GL76" i="4"/>
  <c r="U51" i="4"/>
  <c r="EL30" i="4"/>
  <c r="U30" i="4"/>
  <c r="R76" i="4"/>
  <c r="JC51" i="4"/>
</calcChain>
</file>

<file path=xl/sharedStrings.xml><?xml version="1.0" encoding="utf-8"?>
<sst xmlns="http://schemas.openxmlformats.org/spreadsheetml/2006/main" count="295" uniqueCount="146">
  <si>
    <t>経営比較分析表（平成29年度決算）</t>
    <rPh sb="8" eb="10">
      <t>ヘイセイ</t>
    </rPh>
    <rPh sb="12" eb="14">
      <t>ネンド</t>
    </rPh>
    <rPh sb="14" eb="16">
      <t>ケッサン</t>
    </rPh>
    <phoneticPr fontId="6"/>
  </si>
  <si>
    <t>業務名</t>
    <rPh sb="2" eb="3">
      <t>メイ</t>
    </rPh>
    <phoneticPr fontId="6"/>
  </si>
  <si>
    <t>業種名</t>
    <phoneticPr fontId="6"/>
  </si>
  <si>
    <t>事業名</t>
    <rPh sb="0" eb="2">
      <t>ジギョウ</t>
    </rPh>
    <rPh sb="2" eb="3">
      <t>メイ</t>
    </rPh>
    <phoneticPr fontId="6"/>
  </si>
  <si>
    <t>類似施設区分</t>
    <rPh sb="0" eb="2">
      <t>ルイジ</t>
    </rPh>
    <rPh sb="2" eb="4">
      <t>シセツ</t>
    </rPh>
    <rPh sb="4" eb="6">
      <t>クブン</t>
    </rPh>
    <phoneticPr fontId="6"/>
  </si>
  <si>
    <t>管理者の情報</t>
    <rPh sb="0" eb="3">
      <t>カンリシャ</t>
    </rPh>
    <rPh sb="4" eb="6">
      <t>ジョウホウ</t>
    </rPh>
    <phoneticPr fontId="6"/>
  </si>
  <si>
    <t>立地</t>
    <rPh sb="0" eb="2">
      <t>リッチ</t>
    </rPh>
    <phoneticPr fontId="6"/>
  </si>
  <si>
    <t>周辺駐車場の需給実態調査</t>
    <rPh sb="0" eb="2">
      <t>シュウヘン</t>
    </rPh>
    <rPh sb="2" eb="5">
      <t>チュウシャジョウ</t>
    </rPh>
    <rPh sb="6" eb="8">
      <t>ジュキュウ</t>
    </rPh>
    <rPh sb="8" eb="10">
      <t>ジッタイ</t>
    </rPh>
    <rPh sb="10" eb="12">
      <t>チョウサ</t>
    </rPh>
    <phoneticPr fontId="6"/>
  </si>
  <si>
    <t>駐車場使用面積(㎡)</t>
    <phoneticPr fontId="6"/>
  </si>
  <si>
    <t>グラフ凡例</t>
    <rPh sb="3" eb="5">
      <t>ハンレイ</t>
    </rPh>
    <phoneticPr fontId="6"/>
  </si>
  <si>
    <t>■</t>
    <phoneticPr fontId="6"/>
  </si>
  <si>
    <t>当該施設値（当該値）</t>
    <rPh sb="2" eb="4">
      <t>シセツ</t>
    </rPh>
    <phoneticPr fontId="6"/>
  </si>
  <si>
    <t>自己資本構成比率(％)</t>
    <rPh sb="0" eb="2">
      <t>ジコ</t>
    </rPh>
    <rPh sb="2" eb="4">
      <t>シホン</t>
    </rPh>
    <rPh sb="4" eb="6">
      <t>コウセイ</t>
    </rPh>
    <rPh sb="6" eb="8">
      <t>ヒリツ</t>
    </rPh>
    <phoneticPr fontId="6"/>
  </si>
  <si>
    <t>種類</t>
    <rPh sb="0" eb="2">
      <t>シュルイ</t>
    </rPh>
    <phoneticPr fontId="6"/>
  </si>
  <si>
    <t>構造</t>
    <rPh sb="0" eb="2">
      <t>コウゾウ</t>
    </rPh>
    <phoneticPr fontId="6"/>
  </si>
  <si>
    <t>建設後の経過年数(年)</t>
    <rPh sb="0" eb="2">
      <t>ケンセツ</t>
    </rPh>
    <rPh sb="2" eb="3">
      <t>ゴ</t>
    </rPh>
    <rPh sb="4" eb="6">
      <t>ケイカ</t>
    </rPh>
    <rPh sb="6" eb="8">
      <t>ネンスウ</t>
    </rPh>
    <rPh sb="9" eb="10">
      <t>ネン</t>
    </rPh>
    <phoneticPr fontId="6"/>
  </si>
  <si>
    <t>収容台数(台)</t>
    <phoneticPr fontId="6"/>
  </si>
  <si>
    <t>一時間当たりの基本料金(円)</t>
    <phoneticPr fontId="6"/>
  </si>
  <si>
    <t>指定管理者制度の導入</t>
    <rPh sb="0" eb="2">
      <t>シテイ</t>
    </rPh>
    <rPh sb="2" eb="5">
      <t>カンリシャ</t>
    </rPh>
    <rPh sb="5" eb="7">
      <t>セイド</t>
    </rPh>
    <rPh sb="8" eb="10">
      <t>ドウニュウ</t>
    </rPh>
    <phoneticPr fontId="6"/>
  </si>
  <si>
    <t>－</t>
    <phoneticPr fontId="6"/>
  </si>
  <si>
    <t>類似施設平均値（平均値）</t>
  </si>
  <si>
    <t>【】</t>
    <phoneticPr fontId="6"/>
  </si>
  <si>
    <t>平成29年度全国平均</t>
    <phoneticPr fontId="6"/>
  </si>
  <si>
    <t>分析欄</t>
    <rPh sb="0" eb="2">
      <t>ブンセキ</t>
    </rPh>
    <rPh sb="2" eb="3">
      <t>ラン</t>
    </rPh>
    <phoneticPr fontId="6"/>
  </si>
  <si>
    <t>1.収益等の状況</t>
    <phoneticPr fontId="6"/>
  </si>
  <si>
    <t>3.利用の状況</t>
    <phoneticPr fontId="6"/>
  </si>
  <si>
    <t>1. 収益等の状況について</t>
    <rPh sb="3" eb="5">
      <t>シュウエキ</t>
    </rPh>
    <rPh sb="5" eb="6">
      <t>トウ</t>
    </rPh>
    <rPh sb="7" eb="9">
      <t>ジョウキョウ</t>
    </rPh>
    <phoneticPr fontId="6"/>
  </si>
  <si>
    <t>当該値</t>
    <rPh sb="0" eb="2">
      <t>トウガイ</t>
    </rPh>
    <rPh sb="2" eb="3">
      <t>チ</t>
    </rPh>
    <phoneticPr fontId="6"/>
  </si>
  <si>
    <t>2. 資産等の状況について</t>
    <phoneticPr fontId="6"/>
  </si>
  <si>
    <t>平均値</t>
    <rPh sb="0" eb="2">
      <t>ヘイキン</t>
    </rPh>
    <rPh sb="2" eb="3">
      <t>チ</t>
    </rPh>
    <phoneticPr fontId="6"/>
  </si>
  <si>
    <t>「経常損益」</t>
    <phoneticPr fontId="6"/>
  </si>
  <si>
    <t>「他会計補助金割合」</t>
    <phoneticPr fontId="6"/>
  </si>
  <si>
    <t>「施設の効率性」</t>
    <phoneticPr fontId="6"/>
  </si>
  <si>
    <t>3. 利用の状況について</t>
    <phoneticPr fontId="6"/>
  </si>
  <si>
    <t>「他会計補助金額」</t>
    <phoneticPr fontId="6"/>
  </si>
  <si>
    <t>「売上高に対する営業総利益」</t>
    <phoneticPr fontId="6"/>
  </si>
  <si>
    <t>「減価償却前営業利益」</t>
    <phoneticPr fontId="6"/>
  </si>
  <si>
    <t>2.資産等の状況</t>
    <phoneticPr fontId="6"/>
  </si>
  <si>
    <t>⑦敷地の地価(千円)</t>
    <phoneticPr fontId="6"/>
  </si>
  <si>
    <t>全体総括</t>
    <rPh sb="0" eb="2">
      <t>ゼンタイ</t>
    </rPh>
    <rPh sb="2" eb="4">
      <t>ソウカツ</t>
    </rPh>
    <phoneticPr fontId="6"/>
  </si>
  <si>
    <t>⑧設備投資見込額(千円)</t>
    <phoneticPr fontId="6"/>
  </si>
  <si>
    <t>「施設全体の減価償却の状況」</t>
    <phoneticPr fontId="6"/>
  </si>
  <si>
    <t>「累積欠損」</t>
    <phoneticPr fontId="6"/>
  </si>
  <si>
    <t>「債務残高」</t>
    <phoneticPr fontId="6"/>
  </si>
  <si>
    <t>全国平均</t>
    <rPh sb="0" eb="2">
      <t>ゼンコク</t>
    </rPh>
    <rPh sb="2" eb="4">
      <t>ヘイキン</t>
    </rPh>
    <phoneticPr fontId="6"/>
  </si>
  <si>
    <t>①</t>
    <phoneticPr fontId="6"/>
  </si>
  <si>
    <t>②</t>
    <phoneticPr fontId="6"/>
  </si>
  <si>
    <t>③</t>
  </si>
  <si>
    <t>⑪</t>
    <phoneticPr fontId="6"/>
  </si>
  <si>
    <t>④</t>
  </si>
  <si>
    <t>⑤</t>
  </si>
  <si>
    <t>⑥</t>
  </si>
  <si>
    <t>⑦</t>
  </si>
  <si>
    <t>⑧</t>
  </si>
  <si>
    <t>⑨</t>
  </si>
  <si>
    <t>⑩</t>
  </si>
  <si>
    <t>⑪</t>
  </si>
  <si>
    <t>-</t>
    <phoneticPr fontId="6"/>
  </si>
  <si>
    <t>駐車場事業(法非適)</t>
    <rPh sb="0" eb="3">
      <t>チュウシャジョウ</t>
    </rPh>
    <rPh sb="3" eb="5">
      <t>ジギョウ</t>
    </rPh>
    <rPh sb="6" eb="7">
      <t>ホウ</t>
    </rPh>
    <rPh sb="7" eb="8">
      <t>ヒ</t>
    </rPh>
    <rPh sb="8" eb="9">
      <t>テキ</t>
    </rPh>
    <phoneticPr fontId="6"/>
  </si>
  <si>
    <t>項番</t>
    <rPh sb="0" eb="2">
      <t>コウバン</t>
    </rPh>
    <phoneticPr fontId="6"/>
  </si>
  <si>
    <t>大項目</t>
    <rPh sb="0" eb="3">
      <t>ダイコウモク</t>
    </rPh>
    <phoneticPr fontId="6"/>
  </si>
  <si>
    <t>年度</t>
    <rPh sb="0" eb="2">
      <t>ネンド</t>
    </rPh>
    <phoneticPr fontId="6"/>
  </si>
  <si>
    <t>団体CD</t>
    <rPh sb="0" eb="2">
      <t>ダンタイ</t>
    </rPh>
    <phoneticPr fontId="6"/>
  </si>
  <si>
    <t>業務CD</t>
    <rPh sb="0" eb="2">
      <t>ギョウム</t>
    </rPh>
    <phoneticPr fontId="6"/>
  </si>
  <si>
    <t>業種CD</t>
    <rPh sb="0" eb="2">
      <t>ギョウシュ</t>
    </rPh>
    <phoneticPr fontId="6"/>
  </si>
  <si>
    <t>事業CD</t>
    <rPh sb="0" eb="2">
      <t>ジギョウ</t>
    </rPh>
    <phoneticPr fontId="6"/>
  </si>
  <si>
    <t>施設CD</t>
    <rPh sb="0" eb="2">
      <t>シセツ</t>
    </rPh>
    <phoneticPr fontId="6"/>
  </si>
  <si>
    <t>基本情報</t>
    <rPh sb="0" eb="2">
      <t>キホン</t>
    </rPh>
    <rPh sb="2" eb="4">
      <t>ジョウホウ</t>
    </rPh>
    <phoneticPr fontId="6"/>
  </si>
  <si>
    <t>1. 収益等の状況</t>
    <rPh sb="3" eb="5">
      <t>シュウエキ</t>
    </rPh>
    <rPh sb="5" eb="6">
      <t>トウ</t>
    </rPh>
    <rPh sb="7" eb="9">
      <t>ジョウキョウ</t>
    </rPh>
    <phoneticPr fontId="6"/>
  </si>
  <si>
    <t>2. 資産等の状況</t>
    <phoneticPr fontId="6"/>
  </si>
  <si>
    <t>3.利用の状況</t>
    <phoneticPr fontId="6"/>
  </si>
  <si>
    <t>中項目</t>
    <rPh sb="0" eb="1">
      <t>チュウ</t>
    </rPh>
    <rPh sb="1" eb="3">
      <t>コウモク</t>
    </rPh>
    <phoneticPr fontId="6"/>
  </si>
  <si>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6"/>
  </si>
  <si>
    <t>②他会計補助金比率(％)</t>
    <phoneticPr fontId="6"/>
  </si>
  <si>
    <t>③駐車台数一台当たりの他会計補助金額(円)</t>
    <phoneticPr fontId="6"/>
  </si>
  <si>
    <t>④売上高ＧＯＰ比率(％)</t>
    <phoneticPr fontId="6"/>
  </si>
  <si>
    <t>⑤ＥＢＩＴＤＡ(千円)</t>
    <phoneticPr fontId="6"/>
  </si>
  <si>
    <t>⑥有形固定資産減価償却率(％)</t>
    <phoneticPr fontId="6"/>
  </si>
  <si>
    <t>⑦敷地の
地価(千円)</t>
    <phoneticPr fontId="6"/>
  </si>
  <si>
    <t>⑧設備投資
見込額(千円)</t>
    <phoneticPr fontId="6"/>
  </si>
  <si>
    <t>⑨累積欠損金比率(％)</t>
    <phoneticPr fontId="6"/>
  </si>
  <si>
    <t>⑩企業債残高対料金収入比率(％)</t>
    <phoneticPr fontId="6"/>
  </si>
  <si>
    <t>⑪稼働率(％)</t>
    <phoneticPr fontId="6"/>
  </si>
  <si>
    <t>小項目</t>
    <rPh sb="0" eb="3">
      <t>ショウコウモク</t>
    </rPh>
    <phoneticPr fontId="6"/>
  </si>
  <si>
    <t>団体名</t>
    <rPh sb="0" eb="3">
      <t>ダンタイメイ</t>
    </rPh>
    <phoneticPr fontId="6"/>
  </si>
  <si>
    <t>施設名称</t>
    <rPh sb="0" eb="2">
      <t>シセツ</t>
    </rPh>
    <rPh sb="2" eb="4">
      <t>メイショウ</t>
    </rPh>
    <phoneticPr fontId="6"/>
  </si>
  <si>
    <t>業務名称</t>
    <rPh sb="0" eb="4">
      <t>ギョウムメイショウ</t>
    </rPh>
    <phoneticPr fontId="6"/>
  </si>
  <si>
    <t>業種名称</t>
    <rPh sb="0" eb="2">
      <t>ギョウシュ</t>
    </rPh>
    <rPh sb="2" eb="4">
      <t>メイショウ</t>
    </rPh>
    <phoneticPr fontId="6"/>
  </si>
  <si>
    <t>事業名称</t>
    <rPh sb="0" eb="2">
      <t>ジギョウ</t>
    </rPh>
    <rPh sb="2" eb="4">
      <t>メイショウ</t>
    </rPh>
    <phoneticPr fontId="6"/>
  </si>
  <si>
    <t>自己資本構成比率(％)</t>
  </si>
  <si>
    <t>構造</t>
  </si>
  <si>
    <t>建設後の経過年数</t>
    <rPh sb="0" eb="2">
      <t>ケンセツ</t>
    </rPh>
    <rPh sb="2" eb="3">
      <t>ゴ</t>
    </rPh>
    <rPh sb="4" eb="6">
      <t>ケイカ</t>
    </rPh>
    <rPh sb="6" eb="8">
      <t>ネンスウ</t>
    </rPh>
    <phoneticPr fontId="6"/>
  </si>
  <si>
    <t>立地</t>
    <rPh sb="0" eb="2">
      <t>リッチ</t>
    </rPh>
    <phoneticPr fontId="15"/>
  </si>
  <si>
    <t>周辺駐車場の需給実態調査</t>
    <rPh sb="0" eb="2">
      <t>シュウヘン</t>
    </rPh>
    <rPh sb="2" eb="5">
      <t>チュウシャジョウ</t>
    </rPh>
    <rPh sb="6" eb="8">
      <t>ジュキュウ</t>
    </rPh>
    <rPh sb="8" eb="10">
      <t>ジッタイ</t>
    </rPh>
    <rPh sb="10" eb="12">
      <t>チョウサ</t>
    </rPh>
    <phoneticPr fontId="15"/>
  </si>
  <si>
    <t>駐車場使用面積</t>
    <rPh sb="0" eb="3">
      <t>チュウシャジョウ</t>
    </rPh>
    <rPh sb="3" eb="5">
      <t>シヨウ</t>
    </rPh>
    <rPh sb="5" eb="7">
      <t>メンセキ</t>
    </rPh>
    <phoneticPr fontId="15"/>
  </si>
  <si>
    <t>収容台数（台）</t>
  </si>
  <si>
    <t>一時間当たりの基本料金（円）</t>
    <phoneticPr fontId="6"/>
  </si>
  <si>
    <t>指定管理者制度の導入</t>
    <phoneticPr fontId="6"/>
  </si>
  <si>
    <t>当該値(N-4)</t>
    <phoneticPr fontId="6"/>
  </si>
  <si>
    <t>当該値(N-3)</t>
    <phoneticPr fontId="6"/>
  </si>
  <si>
    <t>当該値(N-2)</t>
    <phoneticPr fontId="6"/>
  </si>
  <si>
    <t>当該値(N-1)</t>
    <phoneticPr fontId="6"/>
  </si>
  <si>
    <t>当該値(N)</t>
    <phoneticPr fontId="6"/>
  </si>
  <si>
    <t>類似施設平均(N-4)</t>
  </si>
  <si>
    <t>類似施設平均(N-3)</t>
  </si>
  <si>
    <t>類似施設平均(N-2)</t>
  </si>
  <si>
    <t>類似施設平均(N-1)</t>
  </si>
  <si>
    <t>類似施設平均(N)</t>
  </si>
  <si>
    <t>全国平均</t>
  </si>
  <si>
    <t>当該値(N-3)</t>
    <phoneticPr fontId="6"/>
  </si>
  <si>
    <t>当該値(N-2)</t>
    <phoneticPr fontId="6"/>
  </si>
  <si>
    <t>当該値(N-1)</t>
    <phoneticPr fontId="6"/>
  </si>
  <si>
    <t>当該値(N)</t>
    <phoneticPr fontId="6"/>
  </si>
  <si>
    <t>当該値(N-4)</t>
    <phoneticPr fontId="6"/>
  </si>
  <si>
    <t>当該値(N-2)</t>
    <phoneticPr fontId="6"/>
  </si>
  <si>
    <t>当該値(N-3)</t>
    <phoneticPr fontId="6"/>
  </si>
  <si>
    <t>当該値(N-1)</t>
    <phoneticPr fontId="6"/>
  </si>
  <si>
    <t>当該値(N)</t>
    <phoneticPr fontId="6"/>
  </si>
  <si>
    <t>当該値(N-1)</t>
    <phoneticPr fontId="6"/>
  </si>
  <si>
    <t>当該値(N)</t>
    <phoneticPr fontId="6"/>
  </si>
  <si>
    <t>グラフ参照用</t>
    <rPh sb="3" eb="6">
      <t>サンショウヨウ</t>
    </rPh>
    <phoneticPr fontId="6"/>
  </si>
  <si>
    <t xml:space="preserve"> </t>
    <phoneticPr fontId="6"/>
  </si>
  <si>
    <t>表参照用</t>
    <rPh sb="0" eb="1">
      <t>ヒョウ</t>
    </rPh>
    <rPh sb="1" eb="4">
      <t>サンショウヨウ</t>
    </rPh>
    <phoneticPr fontId="6"/>
  </si>
  <si>
    <t xml:space="preserve"> </t>
  </si>
  <si>
    <t>大阪府　大阪市</t>
  </si>
  <si>
    <t>東長堀バス地下駐車場</t>
  </si>
  <si>
    <t>法非適用</t>
  </si>
  <si>
    <t>駐車場整備事業</t>
  </si>
  <si>
    <t>-</t>
  </si>
  <si>
    <t>Ａ３Ｂ１</t>
  </si>
  <si>
    <t>非設置</t>
  </si>
  <si>
    <t>該当数値なし</t>
  </si>
  <si>
    <t>届出駐車場</t>
  </si>
  <si>
    <t>広場式</t>
  </si>
  <si>
    <t>商業施設</t>
  </si>
  <si>
    <t>有</t>
  </si>
  <si>
    <t>利用料金制</t>
  </si>
  <si>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</si>
  <si>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</si>
  <si>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</si>
  <si>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</si>
  <si>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</si>
  <si>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・⑪稼動率は、収容台数に対する一日当たり平均駐車台数の割合をいいます。
　類似施設と比較し、同水準を維持しております。本件バス駐車場の利用層は、周辺の観光エリアに外国人旅行客を降車させた後、次の集合時間までの一時駐車目的が多く、そのため、駐車車両の回転率は高い数値となっています。</t>
  </si>
  <si>
    <t>・各種利用促進策を実施し、収益増に向けた効率的な駐車場運営を行っています。
・近年外国人観光客の観光バスの増加から、東長堀バス駐車場においても増収状況が続いていましたが、当該旅行客の交通手段も観光バスから公共交通機関に変化してきていることが調査から判明しており、今後収支水準を改善していくうえで、新たな利用層を獲得していくことが重要と考えます。
　当該需要創出に向けて、適切な料金改定の実施、周辺施設との提携等利用促進策について、指定管理者と協議してまいります。
・東長堀バス駐車場は、大阪市駐車基本計画を基に市内の路上駐車違反防止のため本市が管理運営を行っており、今後も同目的達成のため、本市が管理を継続していく方針です。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1">
      <t>キンネン</t>
    </rPh>
    <rPh sb="48" eb="50">
      <t>カンコウ</t>
    </rPh>
    <rPh sb="53" eb="55">
      <t>ゾウカ</t>
    </rPh>
    <rPh sb="58" eb="59">
      <t>ヒガシ</t>
    </rPh>
    <rPh sb="59" eb="61">
      <t>ナガホリ</t>
    </rPh>
    <rPh sb="63" eb="66">
      <t>チュウシャジョウ</t>
    </rPh>
    <rPh sb="71" eb="73">
      <t>ゾウシュウ</t>
    </rPh>
    <rPh sb="73" eb="75">
      <t>ジョウキョウ</t>
    </rPh>
    <rPh sb="76" eb="77">
      <t>ツヅ</t>
    </rPh>
    <rPh sb="85" eb="87">
      <t>トウガイ</t>
    </rPh>
    <rPh sb="87" eb="89">
      <t>リョコウ</t>
    </rPh>
    <rPh sb="89" eb="90">
      <t>キャク</t>
    </rPh>
    <rPh sb="138" eb="140">
      <t>カイゼン</t>
    </rPh>
    <rPh sb="233" eb="234">
      <t>ヒガシ</t>
    </rPh>
    <rPh sb="234" eb="236">
      <t>ナガホリ</t>
    </rPh>
    <phoneticPr fontId="16"/>
  </si>
  <si>
    <t>・①収益的収支比率は、黒字であれば100％以上となる指標です。類似施設と比較した場合に、低い水準ですが、バス駐車場は供用台数が12台しかなく、収益規模が大きくないことが要因です。もっとも、H27においては、類似施設と比較し、数値が高くなっております。かかる要因は、維持管理コスト低減を達成できた点にあります。
・②③他会計補助金はありません。
・④⑤売上高GOP比率は、施設の営業に関する収益性を表す指標です。また、EBITDAとは、営業収益と同様、その経年の推移を見て企業の収益が継続して成長しているかどうかを判断するための指標です。①と同様、供用台数が少数であることから収益規模が低く、数値が低くなっておりますが、H27は維持管理コストの低減が図れたため、収支状況が良くなっております。</t>
    <rPh sb="103" eb="105">
      <t>ルイジ</t>
    </rPh>
    <rPh sb="105" eb="107">
      <t>シセツ</t>
    </rPh>
    <rPh sb="108" eb="110">
      <t>ヒカク</t>
    </rPh>
    <rPh sb="112" eb="114">
      <t>スウチ</t>
    </rPh>
    <rPh sb="115" eb="116">
      <t>タカ</t>
    </rPh>
    <rPh sb="128" eb="130">
      <t>ヨウイン</t>
    </rPh>
    <rPh sb="132" eb="134">
      <t>イジ</t>
    </rPh>
    <rPh sb="139" eb="141">
      <t>テイゲン</t>
    </rPh>
    <rPh sb="142" eb="144">
      <t>タッセイ</t>
    </rPh>
    <rPh sb="147" eb="148">
      <t>テン</t>
    </rPh>
    <rPh sb="270" eb="272">
      <t>ドウヨウ</t>
    </rPh>
    <rPh sb="273" eb="275">
      <t>キョウヨウ</t>
    </rPh>
    <rPh sb="275" eb="277">
      <t>ダイスウ</t>
    </rPh>
    <rPh sb="278" eb="280">
      <t>ショウスウ</t>
    </rPh>
    <rPh sb="287" eb="289">
      <t>シュウエキ</t>
    </rPh>
    <rPh sb="289" eb="291">
      <t>キボ</t>
    </rPh>
    <rPh sb="292" eb="293">
      <t>ヒク</t>
    </rPh>
    <rPh sb="295" eb="297">
      <t>スウチ</t>
    </rPh>
    <rPh sb="298" eb="299">
      <t>ヒク</t>
    </rPh>
    <rPh sb="313" eb="315">
      <t>イジ</t>
    </rPh>
    <rPh sb="315" eb="317">
      <t>カンリ</t>
    </rPh>
    <rPh sb="321" eb="323">
      <t>テイゲン</t>
    </rPh>
    <rPh sb="324" eb="325">
      <t>ハカ</t>
    </rPh>
    <rPh sb="330" eb="332">
      <t>シュウシ</t>
    </rPh>
    <rPh sb="332" eb="334">
      <t>ジョウキョウ</t>
    </rPh>
    <rPh sb="335" eb="336">
      <t>ヨ</t>
    </rPh>
    <phoneticPr fontId="16"/>
  </si>
  <si>
    <t>・⑦東長堀バス駐車場は道路付属物（道路法第2条第2項）であり、敷地の地価を計上しておりません。
・⑧設備投資見込額は、今後10年間で見込む建設改良費・修繕費等の金額です。東長堀バス駐車場については、今後駐車場収入で更新費用を賄ったうえで収支黒が発生していく見込みです（設備投資見込額はH30.7.23現在のものです）。
・⑩企業債の残高はありません。</t>
    <rPh sb="2" eb="3">
      <t>ヒガシ</t>
    </rPh>
    <rPh sb="85" eb="86">
      <t>ヒガシ</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</si>
</sst>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5">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61">
    <xf numFmtId="0" fontId="0" fillId="0" borderId="0" xfId="0">
      <alignment vertical="center"/>
    </xf>
    <xf numFmtId="0" fontId="5"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7" fillId="0" borderId="0" xfId="0" applyFont="1" applyBorder="1">
      <alignment vertical="center"/>
    </xf>
    <xf numFmtId="0" fontId="8" fillId="0" borderId="0"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10" xfId="0" applyFont="1" applyBorder="1" applyAlignment="1">
      <alignment vertical="center"/>
    </xf>
    <xf numFmtId="0" fontId="5" fillId="0" borderId="1" xfId="0" applyFont="1" applyBorder="1" applyAlignment="1">
      <alignment horizontal="left" vertical="center"/>
    </xf>
    <xf numFmtId="0" fontId="5" fillId="0" borderId="1" xfId="0" applyFont="1" applyBorder="1" applyAlignment="1">
      <alignment vertical="center"/>
    </xf>
    <xf numFmtId="0" fontId="5" fillId="0" borderId="12" xfId="0" applyFont="1" applyBorder="1" applyAlignment="1">
      <alignment vertical="center"/>
    </xf>
    <xf numFmtId="20" fontId="7" fillId="0" borderId="0" xfId="0" applyNumberFormat="1" applyFont="1">
      <alignment vertical="center"/>
    </xf>
    <xf numFmtId="0" fontId="10" fillId="0" borderId="9"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0" fontId="7" fillId="0" borderId="9" xfId="0" applyFont="1" applyBorder="1">
      <alignment vertical="center"/>
    </xf>
    <xf numFmtId="0" fontId="7" fillId="0" borderId="10" xfId="0" applyFont="1" applyBorder="1">
      <alignment vertical="center"/>
    </xf>
    <xf numFmtId="0" fontId="5" fillId="0" borderId="0" xfId="0" applyFont="1" applyBorder="1" applyAlignment="1">
      <alignment vertical="center"/>
    </xf>
    <xf numFmtId="0" fontId="5" fillId="0" borderId="10" xfId="0" applyFont="1" applyBorder="1" applyAlignment="1">
      <alignment vertical="center"/>
    </xf>
    <xf numFmtId="178" fontId="13" fillId="0" borderId="0" xfId="0" applyNumberFormat="1" applyFont="1" applyBorder="1" applyAlignment="1">
      <alignment vertical="center" shrinkToFit="1"/>
    </xf>
    <xf numFmtId="178" fontId="13" fillId="0" borderId="10" xfId="0" applyNumberFormat="1" applyFont="1" applyBorder="1" applyAlignment="1">
      <alignment vertical="center" shrinkToFit="1"/>
    </xf>
    <xf numFmtId="0" fontId="13" fillId="0" borderId="0" xfId="0" applyFont="1" applyBorder="1" applyAlignment="1">
      <alignment vertical="center" shrinkToFit="1"/>
    </xf>
    <xf numFmtId="177" fontId="13" fillId="0" borderId="0" xfId="0" applyNumberFormat="1" applyFont="1" applyBorder="1" applyAlignment="1">
      <alignment vertical="center" shrinkToFit="1"/>
    </xf>
    <xf numFmtId="176" fontId="13" fillId="0" borderId="0" xfId="0" applyNumberFormat="1" applyFont="1" applyBorder="1" applyAlignment="1">
      <alignment vertical="center" shrinkToFit="1"/>
    </xf>
    <xf numFmtId="176" fontId="13" fillId="0" borderId="10" xfId="0" applyNumberFormat="1" applyFont="1" applyBorder="1" applyAlignment="1">
      <alignment vertical="center" shrinkToFit="1"/>
    </xf>
    <xf numFmtId="0" fontId="5" fillId="0" borderId="9" xfId="0" applyFont="1" applyBorder="1" applyAlignment="1">
      <alignment vertical="center"/>
    </xf>
    <xf numFmtId="0" fontId="5" fillId="0" borderId="11" xfId="0" applyFont="1" applyBorder="1" applyAlignment="1">
      <alignment vertical="center"/>
    </xf>
    <xf numFmtId="0" fontId="0" fillId="0" borderId="0" xfId="0" applyBorder="1">
      <alignment vertical="center"/>
    </xf>
    <xf numFmtId="0" fontId="10"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4" fillId="0" borderId="0" xfId="0" applyFont="1" applyBorder="1" applyAlignment="1">
      <alignment horizontal="center"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xf numFmtId="0" fontId="7" fillId="0" borderId="0" xfId="0" applyFont="1" applyBorder="1" applyAlignment="1">
      <alignment vertical="center"/>
    </xf>
    <xf numFmtId="38" fontId="10" fillId="0" borderId="0" xfId="1" applyNumberFormat="1" applyFont="1" applyBorder="1" applyAlignment="1">
      <alignment vertical="center"/>
    </xf>
    <xf numFmtId="0" fontId="7" fillId="0" borderId="17" xfId="0" applyFont="1" applyBorder="1">
      <alignment vertical="center"/>
    </xf>
    <xf numFmtId="0" fontId="3" fillId="0" borderId="0" xfId="0" applyFont="1" applyProtection="1">
      <alignment vertical="center"/>
      <protection hidden="1"/>
    </xf>
    <xf numFmtId="0" fontId="4" fillId="0" borderId="0" xfId="0" applyFont="1" applyProtection="1">
      <alignment vertical="center"/>
      <protection hidden="1"/>
    </xf>
    <xf numFmtId="0" fontId="4" fillId="0" borderId="0" xfId="0" applyFont="1">
      <alignment vertical="center"/>
    </xf>
    <xf numFmtId="0" fontId="3"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8" fillId="0" borderId="0" xfId="0" applyFont="1" applyAlignment="1">
      <alignment horizontal="center" vertical="center"/>
    </xf>
    <xf numFmtId="0" fontId="5" fillId="0" borderId="1" xfId="0" applyNumberFormat="1" applyFont="1" applyBorder="1" applyAlignment="1" applyProtection="1">
      <alignment horizontal="left" vertical="center" shrinkToFit="1"/>
      <protection hidden="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7" fillId="0" borderId="5" xfId="0" applyNumberFormat="1" applyFont="1" applyBorder="1" applyAlignment="1" applyProtection="1">
      <alignment horizontal="center" vertical="center" shrinkToFit="1"/>
      <protection hidden="1"/>
    </xf>
    <xf numFmtId="176" fontId="7"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2" xfId="0" applyNumberFormat="1" applyFont="1" applyBorder="1" applyAlignment="1" applyProtection="1">
      <alignment horizontal="center" vertical="center" shrinkToFit="1"/>
      <protection hidden="1"/>
    </xf>
    <xf numFmtId="0" fontId="7" fillId="0" borderId="3" xfId="0" applyNumberFormat="1" applyFont="1" applyBorder="1" applyAlignment="1" applyProtection="1">
      <alignment horizontal="center" vertical="center" shrinkToFit="1"/>
      <protection hidden="1"/>
    </xf>
    <xf numFmtId="0" fontId="7" fillId="0" borderId="4" xfId="0" applyNumberFormat="1" applyFont="1" applyBorder="1" applyAlignment="1" applyProtection="1">
      <alignment horizontal="center" vertical="center" shrinkToFit="1"/>
      <protection hidden="1"/>
    </xf>
    <xf numFmtId="0" fontId="12" fillId="0" borderId="9" xfId="0" applyFont="1" applyBorder="1" applyAlignment="1">
      <alignment horizontal="center" vertical="center"/>
    </xf>
    <xf numFmtId="0" fontId="12" fillId="0" borderId="0" xfId="0" applyFont="1" applyBorder="1" applyAlignment="1">
      <alignment horizontal="center" vertical="center"/>
    </xf>
    <xf numFmtId="177" fontId="7" fillId="0" borderId="2" xfId="0" applyNumberFormat="1" applyFont="1" applyBorder="1" applyAlignment="1" applyProtection="1">
      <alignment horizontal="center" vertical="center" shrinkToFit="1"/>
      <protection hidden="1"/>
    </xf>
    <xf numFmtId="177" fontId="7" fillId="0" borderId="3" xfId="0" applyNumberFormat="1" applyFont="1" applyBorder="1" applyAlignment="1" applyProtection="1">
      <alignment horizontal="center" vertical="center" shrinkToFit="1"/>
      <protection hidden="1"/>
    </xf>
    <xf numFmtId="177" fontId="7" fillId="0" borderId="4" xfId="0" applyNumberFormat="1" applyFont="1" applyBorder="1" applyAlignment="1" applyProtection="1">
      <alignment horizontal="center" vertical="center" shrinkToFit="1"/>
      <protection hidden="1"/>
    </xf>
    <xf numFmtId="0" fontId="7" fillId="0" borderId="2" xfId="0" applyNumberFormat="1" applyFont="1" applyBorder="1" applyAlignment="1" applyProtection="1">
      <alignment horizontal="center" vertical="center" shrinkToFit="1"/>
      <protection locked="0"/>
    </xf>
    <xf numFmtId="0" fontId="7" fillId="0" borderId="3" xfId="0" applyNumberFormat="1" applyFont="1" applyBorder="1" applyAlignment="1" applyProtection="1">
      <alignment horizontal="center" vertical="center" shrinkToFit="1"/>
      <protection locked="0"/>
    </xf>
    <xf numFmtId="0" fontId="7" fillId="0" borderId="4" xfId="0" applyNumberFormat="1" applyFont="1" applyBorder="1" applyAlignment="1" applyProtection="1">
      <alignment horizontal="center" vertical="center" shrinkToFit="1"/>
      <protection locked="0"/>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Border="1" applyAlignment="1">
      <alignment horizontal="left"/>
    </xf>
    <xf numFmtId="0" fontId="10" fillId="0" borderId="1" xfId="0" applyFont="1" applyBorder="1" applyAlignment="1">
      <alignment horizontal="left"/>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5" fillId="0" borderId="6" xfId="0" applyFont="1" applyBorder="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8" xfId="0" applyFont="1" applyBorder="1" applyAlignment="1" applyProtection="1">
      <alignment horizontal="left" vertical="top" shrinkToFit="1"/>
      <protection hidden="1"/>
    </xf>
    <xf numFmtId="178" fontId="13" fillId="0" borderId="13" xfId="0" applyNumberFormat="1" applyFont="1" applyBorder="1" applyAlignment="1" applyProtection="1">
      <alignment horizontal="center" vertical="center" shrinkToFit="1"/>
      <protection hidden="1"/>
    </xf>
    <xf numFmtId="0" fontId="23" fillId="0" borderId="9"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10" xfId="3" applyFont="1" applyBorder="1" applyAlignment="1" applyProtection="1">
      <alignment horizontal="left" vertical="top" wrapText="1"/>
      <protection locked="0"/>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6" xfId="0" applyFont="1" applyBorder="1" applyAlignment="1">
      <alignment horizontal="center" vertical="center" shrinkToFit="1"/>
    </xf>
    <xf numFmtId="179" fontId="13" fillId="0" borderId="13" xfId="0" applyNumberFormat="1" applyFont="1" applyBorder="1" applyAlignment="1" applyProtection="1">
      <alignment horizontal="center" vertical="center" shrinkToFit="1"/>
      <protection hidden="1"/>
    </xf>
    <xf numFmtId="179" fontId="13" fillId="0" borderId="14" xfId="0" applyNumberFormat="1" applyFont="1" applyBorder="1" applyAlignment="1" applyProtection="1">
      <alignment horizontal="center" vertical="center" shrinkToFit="1"/>
      <protection hidden="1"/>
    </xf>
    <xf numFmtId="179" fontId="13" fillId="0" borderId="15" xfId="0" applyNumberFormat="1" applyFont="1" applyBorder="1" applyAlignment="1" applyProtection="1">
      <alignment horizontal="center" vertical="center" shrinkToFit="1"/>
      <protection hidden="1"/>
    </xf>
    <xf numFmtId="179" fontId="13" fillId="0" borderId="16" xfId="0" applyNumberFormat="1" applyFont="1" applyBorder="1" applyAlignment="1" applyProtection="1">
      <alignment horizontal="center" vertical="center" shrinkToFit="1"/>
      <protection hidden="1"/>
    </xf>
    <xf numFmtId="0" fontId="7" fillId="0" borderId="9" xfId="3" applyFont="1" applyBorder="1" applyAlignment="1" applyProtection="1">
      <alignment horizontal="left" vertical="top" wrapText="1"/>
      <protection locked="0"/>
    </xf>
    <xf numFmtId="0" fontId="7" fillId="0" borderId="0" xfId="3" applyFont="1" applyBorder="1" applyAlignment="1" applyProtection="1">
      <alignment horizontal="left" vertical="top" wrapText="1"/>
      <protection locked="0"/>
    </xf>
    <xf numFmtId="0" fontId="7" fillId="0" borderId="10" xfId="3" applyFont="1" applyBorder="1" applyAlignment="1" applyProtection="1">
      <alignment horizontal="left" vertical="top" wrapText="1"/>
      <protection locked="0"/>
    </xf>
    <xf numFmtId="0" fontId="5" fillId="0" borderId="0" xfId="0" applyFont="1" applyBorder="1" applyAlignment="1">
      <alignment horizontal="center" vertical="center"/>
    </xf>
    <xf numFmtId="0" fontId="7" fillId="0" borderId="11" xfId="3" applyFont="1" applyBorder="1" applyAlignment="1" applyProtection="1">
      <alignment horizontal="left" vertical="top" wrapText="1"/>
      <protection locked="0"/>
    </xf>
    <xf numFmtId="0" fontId="7" fillId="0" borderId="1" xfId="3" applyFont="1" applyBorder="1" applyAlignment="1" applyProtection="1">
      <alignment horizontal="left" vertical="top" wrapText="1"/>
      <protection locked="0"/>
    </xf>
    <xf numFmtId="0" fontId="7" fillId="0" borderId="12" xfId="3" applyFont="1" applyBorder="1" applyAlignment="1" applyProtection="1">
      <alignment horizontal="left" vertical="top" wrapText="1"/>
      <protection locked="0"/>
    </xf>
    <xf numFmtId="180" fontId="13" fillId="0" borderId="13" xfId="0" applyNumberFormat="1" applyFont="1" applyBorder="1" applyAlignment="1" applyProtection="1">
      <alignment horizontal="center" vertical="center" shrinkToFit="1"/>
      <protection hidden="1"/>
    </xf>
    <xf numFmtId="0" fontId="5" fillId="0" borderId="5" xfId="0" applyFont="1" applyBorder="1" applyAlignment="1">
      <alignment horizontal="center" vertical="center" shrinkToFit="1"/>
    </xf>
    <xf numFmtId="176" fontId="10" fillId="0" borderId="6" xfId="1" applyNumberFormat="1" applyFont="1" applyBorder="1" applyAlignment="1" applyProtection="1">
      <alignment horizontal="center" vertical="center" shrinkToFit="1"/>
      <protection hidden="1"/>
    </xf>
    <xf numFmtId="176" fontId="10" fillId="0" borderId="7" xfId="1" applyNumberFormat="1" applyFont="1" applyBorder="1" applyAlignment="1" applyProtection="1">
      <alignment horizontal="center" vertical="center" shrinkToFit="1"/>
      <protection hidden="1"/>
    </xf>
    <xf numFmtId="176" fontId="10" fillId="0" borderId="8" xfId="1" applyNumberFormat="1" applyFont="1" applyBorder="1" applyAlignment="1" applyProtection="1">
      <alignment horizontal="center" vertical="center" shrinkToFit="1"/>
      <protection hidden="1"/>
    </xf>
    <xf numFmtId="176" fontId="10" fillId="0" borderId="9" xfId="1" applyNumberFormat="1" applyFont="1" applyBorder="1" applyAlignment="1" applyProtection="1">
      <alignment horizontal="center" vertical="center" shrinkToFit="1"/>
      <protection hidden="1"/>
    </xf>
    <xf numFmtId="176" fontId="10" fillId="0" borderId="0" xfId="1" applyNumberFormat="1" applyFont="1" applyBorder="1" applyAlignment="1" applyProtection="1">
      <alignment horizontal="center" vertical="center" shrinkToFit="1"/>
      <protection hidden="1"/>
    </xf>
    <xf numFmtId="176" fontId="10" fillId="0" borderId="10" xfId="1" applyNumberFormat="1" applyFont="1" applyBorder="1" applyAlignment="1" applyProtection="1">
      <alignment horizontal="center" vertical="center" shrinkToFit="1"/>
      <protection hidden="1"/>
    </xf>
    <xf numFmtId="176" fontId="10" fillId="0" borderId="11" xfId="1" applyNumberFormat="1" applyFont="1" applyBorder="1" applyAlignment="1" applyProtection="1">
      <alignment horizontal="center" vertical="center" shrinkToFit="1"/>
      <protection hidden="1"/>
    </xf>
    <xf numFmtId="176" fontId="10" fillId="0" borderId="1" xfId="1" applyNumberFormat="1" applyFont="1" applyBorder="1" applyAlignment="1" applyProtection="1">
      <alignment horizontal="center" vertical="center" shrinkToFit="1"/>
      <protection hidden="1"/>
    </xf>
    <xf numFmtId="176" fontId="10" fillId="0" borderId="12" xfId="1" applyNumberFormat="1" applyFont="1" applyBorder="1" applyAlignment="1" applyProtection="1">
      <alignment horizontal="center" vertical="center" shrinkToFit="1"/>
      <protection hidden="1"/>
    </xf>
    <xf numFmtId="178" fontId="13" fillId="0" borderId="14" xfId="0" applyNumberFormat="1" applyFont="1" applyBorder="1" applyAlignment="1" applyProtection="1">
      <alignment horizontal="center" vertical="center" shrinkToFit="1"/>
      <protection hidden="1"/>
    </xf>
    <xf numFmtId="178" fontId="13" fillId="0" borderId="15" xfId="0" applyNumberFormat="1" applyFont="1" applyBorder="1" applyAlignment="1" applyProtection="1">
      <alignment horizontal="center" vertical="center" shrinkToFit="1"/>
      <protection hidden="1"/>
    </xf>
    <xf numFmtId="178" fontId="13" fillId="0" borderId="16" xfId="0" applyNumberFormat="1" applyFont="1" applyBorder="1" applyAlignment="1" applyProtection="1">
      <alignment horizontal="center" vertical="center" shrinkToFit="1"/>
      <protection hidden="1"/>
    </xf>
    <xf numFmtId="0" fontId="24" fillId="0" borderId="9" xfId="3" applyFont="1" applyBorder="1" applyAlignment="1" applyProtection="1">
      <alignment horizontal="left" vertical="top" wrapText="1"/>
      <protection locked="0"/>
    </xf>
    <xf numFmtId="0" fontId="24" fillId="0" borderId="0" xfId="3" applyFont="1" applyBorder="1" applyAlignment="1" applyProtection="1">
      <alignment horizontal="left" vertical="top" wrapText="1"/>
      <protection locked="0"/>
    </xf>
    <xf numFmtId="0" fontId="24" fillId="0" borderId="10" xfId="3" applyFont="1" applyBorder="1" applyAlignment="1" applyProtection="1">
      <alignment horizontal="left" vertical="top" wrapText="1"/>
      <protection locked="0"/>
    </xf>
    <xf numFmtId="0" fontId="24" fillId="0" borderId="11" xfId="3" applyFont="1" applyBorder="1" applyAlignment="1" applyProtection="1">
      <alignment horizontal="left" vertical="top" wrapText="1"/>
      <protection locked="0"/>
    </xf>
    <xf numFmtId="0" fontId="24" fillId="0" borderId="1" xfId="3" applyFont="1" applyBorder="1" applyAlignment="1" applyProtection="1">
      <alignment horizontal="left" vertical="top" wrapText="1"/>
      <protection locked="0"/>
    </xf>
    <xf numFmtId="0" fontId="24" fillId="0" borderId="12" xfId="3" applyFont="1" applyBorder="1" applyAlignment="1" applyProtection="1">
      <alignment horizontal="left" vertical="top" wrapText="1"/>
      <protection locked="0"/>
    </xf>
    <xf numFmtId="0" fontId="13"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0">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3" xfId="15"/>
    <cellStyle name="標準 4" xfId="16"/>
    <cellStyle name="標準 5" xfId="17"/>
    <cellStyle name="標準 6" xfId="18"/>
    <cellStyle name="標準 7" xfId="19"/>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328</c:v>
                </c:pt>
                <c:pt idx="2">
                  <c:v>546</c:v>
                </c:pt>
                <c:pt idx="3">
                  <c:v>182.5</c:v>
                </c:pt>
                <c:pt idx="4">
                  <c:v>96.4</c:v>
                </c:pt>
              </c:numCache>
            </c:numRef>
          </c:val>
          <c:extLst xmlns:c16r2="http://schemas.microsoft.com/office/drawing/2015/06/chart">
            <c:ext xmlns:c16="http://schemas.microsoft.com/office/drawing/2014/chart" uri="{C3380CC4-5D6E-409C-BE32-E72D297353CC}">
              <c16:uniqueId val="{00000000-EC6B-4C29-91BF-5A91F6248649}"/>
            </c:ext>
          </c:extLst>
        </c:ser>
        <c:dLbls>
          <c:showLegendKey val="0"/>
          <c:showVal val="0"/>
          <c:showCatName val="0"/>
          <c:showSerName val="0"/>
          <c:showPercent val="0"/>
          <c:showBubbleSize val="0"/>
        </c:dLbls>
        <c:gapWidth val="150"/>
        <c:axId val="309954000"/>
        <c:axId val="30994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C6B-4C29-91BF-5A91F6248649}"/>
            </c:ext>
          </c:extLst>
        </c:ser>
        <c:dLbls>
          <c:showLegendKey val="0"/>
          <c:showVal val="0"/>
          <c:showCatName val="0"/>
          <c:showSerName val="0"/>
          <c:showPercent val="0"/>
          <c:showBubbleSize val="0"/>
        </c:dLbls>
        <c:marker val="1"/>
        <c:smooth val="0"/>
        <c:axId val="309954000"/>
        <c:axId val="309948904"/>
      </c:lineChart>
      <c:dateAx>
        <c:axId val="309954000"/>
        <c:scaling>
          <c:orientation val="minMax"/>
        </c:scaling>
        <c:delete val="1"/>
        <c:axPos val="b"/>
        <c:numFmt formatCode="ge" sourceLinked="1"/>
        <c:majorTickMark val="none"/>
        <c:minorTickMark val="none"/>
        <c:tickLblPos val="none"/>
        <c:crossAx val="309948904"/>
        <c:crosses val="autoZero"/>
        <c:auto val="1"/>
        <c:lblOffset val="100"/>
        <c:baseTimeUnit val="years"/>
      </c:dateAx>
      <c:valAx>
        <c:axId val="309948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954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7FA-49C2-B5A5-6BCA4E904D4F}"/>
            </c:ext>
          </c:extLst>
        </c:ser>
        <c:dLbls>
          <c:showLegendKey val="0"/>
          <c:showVal val="0"/>
          <c:showCatName val="0"/>
          <c:showSerName val="0"/>
          <c:showPercent val="0"/>
          <c:showBubbleSize val="0"/>
        </c:dLbls>
        <c:gapWidth val="150"/>
        <c:axId val="309955568"/>
        <c:axId val="30995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C7FA-49C2-B5A5-6BCA4E904D4F}"/>
            </c:ext>
          </c:extLst>
        </c:ser>
        <c:dLbls>
          <c:showLegendKey val="0"/>
          <c:showVal val="0"/>
          <c:showCatName val="0"/>
          <c:showSerName val="0"/>
          <c:showPercent val="0"/>
          <c:showBubbleSize val="0"/>
        </c:dLbls>
        <c:marker val="1"/>
        <c:smooth val="0"/>
        <c:axId val="309955568"/>
        <c:axId val="309954392"/>
      </c:lineChart>
      <c:dateAx>
        <c:axId val="309955568"/>
        <c:scaling>
          <c:orientation val="minMax"/>
        </c:scaling>
        <c:delete val="1"/>
        <c:axPos val="b"/>
        <c:numFmt formatCode="ge" sourceLinked="1"/>
        <c:majorTickMark val="none"/>
        <c:minorTickMark val="none"/>
        <c:tickLblPos val="none"/>
        <c:crossAx val="309954392"/>
        <c:crosses val="autoZero"/>
        <c:auto val="1"/>
        <c:lblOffset val="100"/>
        <c:baseTimeUnit val="years"/>
      </c:dateAx>
      <c:valAx>
        <c:axId val="309954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95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B67-4C04-A9FA-D5C117548E9E}"/>
            </c:ext>
          </c:extLst>
        </c:ser>
        <c:dLbls>
          <c:showLegendKey val="0"/>
          <c:showVal val="0"/>
          <c:showCatName val="0"/>
          <c:showSerName val="0"/>
          <c:showPercent val="0"/>
          <c:showBubbleSize val="0"/>
        </c:dLbls>
        <c:gapWidth val="150"/>
        <c:axId val="309246104"/>
        <c:axId val="31326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B67-4C04-A9FA-D5C117548E9E}"/>
            </c:ext>
          </c:extLst>
        </c:ser>
        <c:dLbls>
          <c:showLegendKey val="0"/>
          <c:showVal val="0"/>
          <c:showCatName val="0"/>
          <c:showSerName val="0"/>
          <c:showPercent val="0"/>
          <c:showBubbleSize val="0"/>
        </c:dLbls>
        <c:marker val="1"/>
        <c:smooth val="0"/>
        <c:axId val="309246104"/>
        <c:axId val="313265104"/>
      </c:lineChart>
      <c:dateAx>
        <c:axId val="309246104"/>
        <c:scaling>
          <c:orientation val="minMax"/>
        </c:scaling>
        <c:delete val="1"/>
        <c:axPos val="b"/>
        <c:numFmt formatCode="ge" sourceLinked="1"/>
        <c:majorTickMark val="none"/>
        <c:minorTickMark val="none"/>
        <c:tickLblPos val="none"/>
        <c:crossAx val="313265104"/>
        <c:crosses val="autoZero"/>
        <c:auto val="1"/>
        <c:lblOffset val="100"/>
        <c:baseTimeUnit val="years"/>
      </c:dateAx>
      <c:valAx>
        <c:axId val="313265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246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4C8-4D9E-B49E-A57B40978D7D}"/>
            </c:ext>
          </c:extLst>
        </c:ser>
        <c:dLbls>
          <c:showLegendKey val="0"/>
          <c:showVal val="0"/>
          <c:showCatName val="0"/>
          <c:showSerName val="0"/>
          <c:showPercent val="0"/>
          <c:showBubbleSize val="0"/>
        </c:dLbls>
        <c:gapWidth val="150"/>
        <c:axId val="313265496"/>
        <c:axId val="3132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4C8-4D9E-B49E-A57B40978D7D}"/>
            </c:ext>
          </c:extLst>
        </c:ser>
        <c:dLbls>
          <c:showLegendKey val="0"/>
          <c:showVal val="0"/>
          <c:showCatName val="0"/>
          <c:showSerName val="0"/>
          <c:showPercent val="0"/>
          <c:showBubbleSize val="0"/>
        </c:dLbls>
        <c:marker val="1"/>
        <c:smooth val="0"/>
        <c:axId val="313265496"/>
        <c:axId val="313269024"/>
      </c:lineChart>
      <c:dateAx>
        <c:axId val="313265496"/>
        <c:scaling>
          <c:orientation val="minMax"/>
        </c:scaling>
        <c:delete val="1"/>
        <c:axPos val="b"/>
        <c:numFmt formatCode="ge" sourceLinked="1"/>
        <c:majorTickMark val="none"/>
        <c:minorTickMark val="none"/>
        <c:tickLblPos val="none"/>
        <c:crossAx val="313269024"/>
        <c:crosses val="autoZero"/>
        <c:auto val="1"/>
        <c:lblOffset val="100"/>
        <c:baseTimeUnit val="years"/>
      </c:dateAx>
      <c:valAx>
        <c:axId val="313269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265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D2B-4E61-865E-9A0DD394D5DC}"/>
            </c:ext>
          </c:extLst>
        </c:ser>
        <c:dLbls>
          <c:showLegendKey val="0"/>
          <c:showVal val="0"/>
          <c:showCatName val="0"/>
          <c:showSerName val="0"/>
          <c:showPercent val="0"/>
          <c:showBubbleSize val="0"/>
        </c:dLbls>
        <c:gapWidth val="150"/>
        <c:axId val="313271376"/>
        <c:axId val="31326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4D2B-4E61-865E-9A0DD394D5DC}"/>
            </c:ext>
          </c:extLst>
        </c:ser>
        <c:dLbls>
          <c:showLegendKey val="0"/>
          <c:showVal val="0"/>
          <c:showCatName val="0"/>
          <c:showSerName val="0"/>
          <c:showPercent val="0"/>
          <c:showBubbleSize val="0"/>
        </c:dLbls>
        <c:marker val="1"/>
        <c:smooth val="0"/>
        <c:axId val="313271376"/>
        <c:axId val="313266672"/>
      </c:lineChart>
      <c:dateAx>
        <c:axId val="313271376"/>
        <c:scaling>
          <c:orientation val="minMax"/>
        </c:scaling>
        <c:delete val="1"/>
        <c:axPos val="b"/>
        <c:numFmt formatCode="ge" sourceLinked="1"/>
        <c:majorTickMark val="none"/>
        <c:minorTickMark val="none"/>
        <c:tickLblPos val="none"/>
        <c:crossAx val="313266672"/>
        <c:crosses val="autoZero"/>
        <c:auto val="1"/>
        <c:lblOffset val="100"/>
        <c:baseTimeUnit val="years"/>
      </c:dateAx>
      <c:valAx>
        <c:axId val="31326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27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74-4A4F-84A0-658A5DECBDAD}"/>
            </c:ext>
          </c:extLst>
        </c:ser>
        <c:dLbls>
          <c:showLegendKey val="0"/>
          <c:showVal val="0"/>
          <c:showCatName val="0"/>
          <c:showSerName val="0"/>
          <c:showPercent val="0"/>
          <c:showBubbleSize val="0"/>
        </c:dLbls>
        <c:gapWidth val="150"/>
        <c:axId val="313272160"/>
        <c:axId val="31327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9E74-4A4F-84A0-658A5DECBDAD}"/>
            </c:ext>
          </c:extLst>
        </c:ser>
        <c:dLbls>
          <c:showLegendKey val="0"/>
          <c:showVal val="0"/>
          <c:showCatName val="0"/>
          <c:showSerName val="0"/>
          <c:showPercent val="0"/>
          <c:showBubbleSize val="0"/>
        </c:dLbls>
        <c:marker val="1"/>
        <c:smooth val="0"/>
        <c:axId val="313272160"/>
        <c:axId val="313272552"/>
      </c:lineChart>
      <c:dateAx>
        <c:axId val="313272160"/>
        <c:scaling>
          <c:orientation val="minMax"/>
        </c:scaling>
        <c:delete val="1"/>
        <c:axPos val="b"/>
        <c:numFmt formatCode="ge" sourceLinked="1"/>
        <c:majorTickMark val="none"/>
        <c:minorTickMark val="none"/>
        <c:tickLblPos val="none"/>
        <c:crossAx val="313272552"/>
        <c:crosses val="autoZero"/>
        <c:auto val="1"/>
        <c:lblOffset val="100"/>
        <c:baseTimeUnit val="years"/>
      </c:dateAx>
      <c:valAx>
        <c:axId val="313272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272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250</c:v>
                </c:pt>
                <c:pt idx="2">
                  <c:v>308.3</c:v>
                </c:pt>
                <c:pt idx="3">
                  <c:v>258.3</c:v>
                </c:pt>
                <c:pt idx="4">
                  <c:v>300</c:v>
                </c:pt>
              </c:numCache>
            </c:numRef>
          </c:val>
          <c:extLst xmlns:c16r2="http://schemas.microsoft.com/office/drawing/2015/06/chart">
            <c:ext xmlns:c16="http://schemas.microsoft.com/office/drawing/2014/chart" uri="{C3380CC4-5D6E-409C-BE32-E72D297353CC}">
              <c16:uniqueId val="{00000000-D203-44AB-9579-0B9187CABDC5}"/>
            </c:ext>
          </c:extLst>
        </c:ser>
        <c:dLbls>
          <c:showLegendKey val="0"/>
          <c:showVal val="0"/>
          <c:showCatName val="0"/>
          <c:showSerName val="0"/>
          <c:showPercent val="0"/>
          <c:showBubbleSize val="0"/>
        </c:dLbls>
        <c:gapWidth val="150"/>
        <c:axId val="313267456"/>
        <c:axId val="31326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D203-44AB-9579-0B9187CABDC5}"/>
            </c:ext>
          </c:extLst>
        </c:ser>
        <c:dLbls>
          <c:showLegendKey val="0"/>
          <c:showVal val="0"/>
          <c:showCatName val="0"/>
          <c:showSerName val="0"/>
          <c:showPercent val="0"/>
          <c:showBubbleSize val="0"/>
        </c:dLbls>
        <c:marker val="1"/>
        <c:smooth val="0"/>
        <c:axId val="313267456"/>
        <c:axId val="313267848"/>
      </c:lineChart>
      <c:dateAx>
        <c:axId val="313267456"/>
        <c:scaling>
          <c:orientation val="minMax"/>
        </c:scaling>
        <c:delete val="1"/>
        <c:axPos val="b"/>
        <c:numFmt formatCode="ge" sourceLinked="1"/>
        <c:majorTickMark val="none"/>
        <c:minorTickMark val="none"/>
        <c:tickLblPos val="none"/>
        <c:crossAx val="313267848"/>
        <c:crosses val="autoZero"/>
        <c:auto val="1"/>
        <c:lblOffset val="100"/>
        <c:baseTimeUnit val="years"/>
      </c:dateAx>
      <c:valAx>
        <c:axId val="313267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26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70</c:v>
                </c:pt>
                <c:pt idx="2">
                  <c:v>81.5</c:v>
                </c:pt>
                <c:pt idx="3">
                  <c:v>45.2</c:v>
                </c:pt>
                <c:pt idx="4">
                  <c:v>-3.7</c:v>
                </c:pt>
              </c:numCache>
            </c:numRef>
          </c:val>
          <c:extLst xmlns:c16r2="http://schemas.microsoft.com/office/drawing/2015/06/chart">
            <c:ext xmlns:c16="http://schemas.microsoft.com/office/drawing/2014/chart" uri="{C3380CC4-5D6E-409C-BE32-E72D297353CC}">
              <c16:uniqueId val="{00000000-5C3C-4F12-A099-BEC565E718F9}"/>
            </c:ext>
          </c:extLst>
        </c:ser>
        <c:dLbls>
          <c:showLegendKey val="0"/>
          <c:showVal val="0"/>
          <c:showCatName val="0"/>
          <c:showSerName val="0"/>
          <c:showPercent val="0"/>
          <c:showBubbleSize val="0"/>
        </c:dLbls>
        <c:gapWidth val="150"/>
        <c:axId val="313265888"/>
        <c:axId val="31326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5C3C-4F12-A099-BEC565E718F9}"/>
            </c:ext>
          </c:extLst>
        </c:ser>
        <c:dLbls>
          <c:showLegendKey val="0"/>
          <c:showVal val="0"/>
          <c:showCatName val="0"/>
          <c:showSerName val="0"/>
          <c:showPercent val="0"/>
          <c:showBubbleSize val="0"/>
        </c:dLbls>
        <c:marker val="1"/>
        <c:smooth val="0"/>
        <c:axId val="313265888"/>
        <c:axId val="313268632"/>
      </c:lineChart>
      <c:dateAx>
        <c:axId val="313265888"/>
        <c:scaling>
          <c:orientation val="minMax"/>
        </c:scaling>
        <c:delete val="1"/>
        <c:axPos val="b"/>
        <c:numFmt formatCode="ge" sourceLinked="1"/>
        <c:majorTickMark val="none"/>
        <c:minorTickMark val="none"/>
        <c:tickLblPos val="none"/>
        <c:crossAx val="313268632"/>
        <c:crosses val="autoZero"/>
        <c:auto val="1"/>
        <c:lblOffset val="100"/>
        <c:baseTimeUnit val="years"/>
      </c:dateAx>
      <c:valAx>
        <c:axId val="31326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326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30829</c:v>
                </c:pt>
                <c:pt idx="2">
                  <c:v>40707</c:v>
                </c:pt>
                <c:pt idx="3">
                  <c:v>19865</c:v>
                </c:pt>
                <c:pt idx="4">
                  <c:v>-1704</c:v>
                </c:pt>
              </c:numCache>
            </c:numRef>
          </c:val>
          <c:extLst xmlns:c16r2="http://schemas.microsoft.com/office/drawing/2015/06/chart">
            <c:ext xmlns:c16="http://schemas.microsoft.com/office/drawing/2014/chart" uri="{C3380CC4-5D6E-409C-BE32-E72D297353CC}">
              <c16:uniqueId val="{00000000-ACFE-4D96-9743-75E1C46ABBEA}"/>
            </c:ext>
          </c:extLst>
        </c:ser>
        <c:dLbls>
          <c:showLegendKey val="0"/>
          <c:showVal val="0"/>
          <c:showCatName val="0"/>
          <c:showSerName val="0"/>
          <c:showPercent val="0"/>
          <c:showBubbleSize val="0"/>
        </c:dLbls>
        <c:gapWidth val="150"/>
        <c:axId val="313270984"/>
        <c:axId val="31327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ACFE-4D96-9743-75E1C46ABBEA}"/>
            </c:ext>
          </c:extLst>
        </c:ser>
        <c:dLbls>
          <c:showLegendKey val="0"/>
          <c:showVal val="0"/>
          <c:showCatName val="0"/>
          <c:showSerName val="0"/>
          <c:showPercent val="0"/>
          <c:showBubbleSize val="0"/>
        </c:dLbls>
        <c:marker val="1"/>
        <c:smooth val="0"/>
        <c:axId val="313270984"/>
        <c:axId val="313270592"/>
      </c:lineChart>
      <c:dateAx>
        <c:axId val="313270984"/>
        <c:scaling>
          <c:orientation val="minMax"/>
        </c:scaling>
        <c:delete val="1"/>
        <c:axPos val="b"/>
        <c:numFmt formatCode="ge" sourceLinked="1"/>
        <c:majorTickMark val="none"/>
        <c:minorTickMark val="none"/>
        <c:tickLblPos val="none"/>
        <c:crossAx val="313270592"/>
        <c:crosses val="autoZero"/>
        <c:auto val="1"/>
        <c:lblOffset val="100"/>
        <c:baseTimeUnit val="years"/>
      </c:dateAx>
      <c:valAx>
        <c:axId val="31327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327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5" zoomScaleNormal="100" zoomScaleSheetLayoutView="70" workbookViewId="0">
      <selection activeCell="ND15" sqref="ND15:NR30"/>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大阪府大阪市　東長堀バス地下駐車場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2600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2" t="s">
        <v>144</v>
      </c>
      <c r="NE15" s="113"/>
      <c r="NF15" s="113"/>
      <c r="NG15" s="113"/>
      <c r="NH15" s="113"/>
      <c r="NI15" s="113"/>
      <c r="NJ15" s="113"/>
      <c r="NK15" s="113"/>
      <c r="NL15" s="113"/>
      <c r="NM15" s="113"/>
      <c r="NN15" s="113"/>
      <c r="NO15" s="113"/>
      <c r="NP15" s="113"/>
      <c r="NQ15" s="113"/>
      <c r="NR15" s="114"/>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c r="A30" s="2"/>
      <c r="B30" s="22"/>
      <c r="C30" s="4"/>
      <c r="D30" s="4"/>
      <c r="E30" s="4"/>
      <c r="F30" s="4"/>
      <c r="I30" s="4"/>
      <c r="J30" s="4"/>
      <c r="K30" s="4"/>
      <c r="L30" s="4"/>
      <c r="M30" s="4"/>
      <c r="N30" s="4"/>
      <c r="O30" s="4"/>
      <c r="P30" s="4"/>
      <c r="Q30" s="4"/>
      <c r="R30" s="26"/>
      <c r="S30" s="26"/>
      <c r="T30" s="26"/>
      <c r="U30" s="111">
        <f>データ!$B$11</f>
        <v>41275</v>
      </c>
      <c r="V30" s="111"/>
      <c r="W30" s="111"/>
      <c r="X30" s="111"/>
      <c r="Y30" s="111"/>
      <c r="Z30" s="111"/>
      <c r="AA30" s="111"/>
      <c r="AB30" s="111"/>
      <c r="AC30" s="111"/>
      <c r="AD30" s="111"/>
      <c r="AE30" s="111"/>
      <c r="AF30" s="111"/>
      <c r="AG30" s="111"/>
      <c r="AH30" s="111"/>
      <c r="AI30" s="111"/>
      <c r="AJ30" s="111"/>
      <c r="AK30" s="111"/>
      <c r="AL30" s="111"/>
      <c r="AM30" s="111"/>
      <c r="AN30" s="111">
        <f>データ!$C$11</f>
        <v>41640</v>
      </c>
      <c r="AO30" s="111"/>
      <c r="AP30" s="111"/>
      <c r="AQ30" s="111"/>
      <c r="AR30" s="111"/>
      <c r="AS30" s="111"/>
      <c r="AT30" s="111"/>
      <c r="AU30" s="111"/>
      <c r="AV30" s="111"/>
      <c r="AW30" s="111"/>
      <c r="AX30" s="111"/>
      <c r="AY30" s="111"/>
      <c r="AZ30" s="111"/>
      <c r="BA30" s="111"/>
      <c r="BB30" s="111"/>
      <c r="BC30" s="111"/>
      <c r="BD30" s="111"/>
      <c r="BE30" s="111"/>
      <c r="BF30" s="111"/>
      <c r="BG30" s="111">
        <f>データ!$D$11</f>
        <v>42005</v>
      </c>
      <c r="BH30" s="111"/>
      <c r="BI30" s="111"/>
      <c r="BJ30" s="111"/>
      <c r="BK30" s="111"/>
      <c r="BL30" s="111"/>
      <c r="BM30" s="111"/>
      <c r="BN30" s="111"/>
      <c r="BO30" s="111"/>
      <c r="BP30" s="111"/>
      <c r="BQ30" s="111"/>
      <c r="BR30" s="111"/>
      <c r="BS30" s="111"/>
      <c r="BT30" s="111"/>
      <c r="BU30" s="111"/>
      <c r="BV30" s="111"/>
      <c r="BW30" s="111"/>
      <c r="BX30" s="111"/>
      <c r="BY30" s="111"/>
      <c r="BZ30" s="111">
        <f>データ!$E$11</f>
        <v>42370</v>
      </c>
      <c r="CA30" s="111"/>
      <c r="CB30" s="111"/>
      <c r="CC30" s="111"/>
      <c r="CD30" s="111"/>
      <c r="CE30" s="111"/>
      <c r="CF30" s="111"/>
      <c r="CG30" s="111"/>
      <c r="CH30" s="111"/>
      <c r="CI30" s="111"/>
      <c r="CJ30" s="111"/>
      <c r="CK30" s="111"/>
      <c r="CL30" s="111"/>
      <c r="CM30" s="111"/>
      <c r="CN30" s="111"/>
      <c r="CO30" s="111"/>
      <c r="CP30" s="111"/>
      <c r="CQ30" s="111"/>
      <c r="CR30" s="111"/>
      <c r="CS30" s="111">
        <f>データ!$F$11</f>
        <v>42736</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41275</v>
      </c>
      <c r="EM30" s="111"/>
      <c r="EN30" s="111"/>
      <c r="EO30" s="111"/>
      <c r="EP30" s="111"/>
      <c r="EQ30" s="111"/>
      <c r="ER30" s="111"/>
      <c r="ES30" s="111"/>
      <c r="ET30" s="111"/>
      <c r="EU30" s="111"/>
      <c r="EV30" s="111"/>
      <c r="EW30" s="111"/>
      <c r="EX30" s="111"/>
      <c r="EY30" s="111"/>
      <c r="EZ30" s="111"/>
      <c r="FA30" s="111"/>
      <c r="FB30" s="111"/>
      <c r="FC30" s="111"/>
      <c r="FD30" s="111"/>
      <c r="FE30" s="111">
        <f>データ!$C$11</f>
        <v>41640</v>
      </c>
      <c r="FF30" s="111"/>
      <c r="FG30" s="111"/>
      <c r="FH30" s="111"/>
      <c r="FI30" s="111"/>
      <c r="FJ30" s="111"/>
      <c r="FK30" s="111"/>
      <c r="FL30" s="111"/>
      <c r="FM30" s="111"/>
      <c r="FN30" s="111"/>
      <c r="FO30" s="111"/>
      <c r="FP30" s="111"/>
      <c r="FQ30" s="111"/>
      <c r="FR30" s="111"/>
      <c r="FS30" s="111"/>
      <c r="FT30" s="111"/>
      <c r="FU30" s="111"/>
      <c r="FV30" s="111"/>
      <c r="FW30" s="111"/>
      <c r="FX30" s="111">
        <f>データ!$D$11</f>
        <v>42005</v>
      </c>
      <c r="FY30" s="111"/>
      <c r="FZ30" s="111"/>
      <c r="GA30" s="111"/>
      <c r="GB30" s="111"/>
      <c r="GC30" s="111"/>
      <c r="GD30" s="111"/>
      <c r="GE30" s="111"/>
      <c r="GF30" s="111"/>
      <c r="GG30" s="111"/>
      <c r="GH30" s="111"/>
      <c r="GI30" s="111"/>
      <c r="GJ30" s="111"/>
      <c r="GK30" s="111"/>
      <c r="GL30" s="111"/>
      <c r="GM30" s="111"/>
      <c r="GN30" s="111"/>
      <c r="GO30" s="111"/>
      <c r="GP30" s="111"/>
      <c r="GQ30" s="111">
        <f>データ!$E$11</f>
        <v>42370</v>
      </c>
      <c r="GR30" s="111"/>
      <c r="GS30" s="111"/>
      <c r="GT30" s="111"/>
      <c r="GU30" s="111"/>
      <c r="GV30" s="111"/>
      <c r="GW30" s="111"/>
      <c r="GX30" s="111"/>
      <c r="GY30" s="111"/>
      <c r="GZ30" s="111"/>
      <c r="HA30" s="111"/>
      <c r="HB30" s="111"/>
      <c r="HC30" s="111"/>
      <c r="HD30" s="111"/>
      <c r="HE30" s="111"/>
      <c r="HF30" s="111"/>
      <c r="HG30" s="111"/>
      <c r="HH30" s="111"/>
      <c r="HI30" s="111"/>
      <c r="HJ30" s="111">
        <f>データ!$F$11</f>
        <v>42736</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41275</v>
      </c>
      <c r="JD30" s="111"/>
      <c r="JE30" s="111"/>
      <c r="JF30" s="111"/>
      <c r="JG30" s="111"/>
      <c r="JH30" s="111"/>
      <c r="JI30" s="111"/>
      <c r="JJ30" s="111"/>
      <c r="JK30" s="111"/>
      <c r="JL30" s="111"/>
      <c r="JM30" s="111"/>
      <c r="JN30" s="111"/>
      <c r="JO30" s="111"/>
      <c r="JP30" s="111"/>
      <c r="JQ30" s="111"/>
      <c r="JR30" s="111"/>
      <c r="JS30" s="111"/>
      <c r="JT30" s="111"/>
      <c r="JU30" s="111"/>
      <c r="JV30" s="111">
        <f>データ!$C$11</f>
        <v>41640</v>
      </c>
      <c r="JW30" s="111"/>
      <c r="JX30" s="111"/>
      <c r="JY30" s="111"/>
      <c r="JZ30" s="111"/>
      <c r="KA30" s="111"/>
      <c r="KB30" s="111"/>
      <c r="KC30" s="111"/>
      <c r="KD30" s="111"/>
      <c r="KE30" s="111"/>
      <c r="KF30" s="111"/>
      <c r="KG30" s="111"/>
      <c r="KH30" s="111"/>
      <c r="KI30" s="111"/>
      <c r="KJ30" s="111"/>
      <c r="KK30" s="111"/>
      <c r="KL30" s="111"/>
      <c r="KM30" s="111"/>
      <c r="KN30" s="111"/>
      <c r="KO30" s="111">
        <f>データ!$D$11</f>
        <v>42005</v>
      </c>
      <c r="KP30" s="111"/>
      <c r="KQ30" s="111"/>
      <c r="KR30" s="111"/>
      <c r="KS30" s="111"/>
      <c r="KT30" s="111"/>
      <c r="KU30" s="111"/>
      <c r="KV30" s="111"/>
      <c r="KW30" s="111"/>
      <c r="KX30" s="111"/>
      <c r="KY30" s="111"/>
      <c r="KZ30" s="111"/>
      <c r="LA30" s="111"/>
      <c r="LB30" s="111"/>
      <c r="LC30" s="111"/>
      <c r="LD30" s="111"/>
      <c r="LE30" s="111"/>
      <c r="LF30" s="111"/>
      <c r="LG30" s="111"/>
      <c r="LH30" s="111">
        <f>データ!$E$11</f>
        <v>42370</v>
      </c>
      <c r="LI30" s="111"/>
      <c r="LJ30" s="111"/>
      <c r="LK30" s="111"/>
      <c r="LL30" s="111"/>
      <c r="LM30" s="111"/>
      <c r="LN30" s="111"/>
      <c r="LO30" s="111"/>
      <c r="LP30" s="111"/>
      <c r="LQ30" s="111"/>
      <c r="LR30" s="111"/>
      <c r="LS30" s="111"/>
      <c r="LT30" s="111"/>
      <c r="LU30" s="111"/>
      <c r="LV30" s="111"/>
      <c r="LW30" s="111"/>
      <c r="LX30" s="111"/>
      <c r="LY30" s="111"/>
      <c r="LZ30" s="111"/>
      <c r="MA30" s="111">
        <f>データ!$F$11</f>
        <v>42736</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f>データ!Z7</f>
        <v>328</v>
      </c>
      <c r="AO31" s="118"/>
      <c r="AP31" s="118"/>
      <c r="AQ31" s="118"/>
      <c r="AR31" s="118"/>
      <c r="AS31" s="118"/>
      <c r="AT31" s="118"/>
      <c r="AU31" s="118"/>
      <c r="AV31" s="118"/>
      <c r="AW31" s="118"/>
      <c r="AX31" s="118"/>
      <c r="AY31" s="118"/>
      <c r="AZ31" s="118"/>
      <c r="BA31" s="118"/>
      <c r="BB31" s="118"/>
      <c r="BC31" s="118"/>
      <c r="BD31" s="118"/>
      <c r="BE31" s="118"/>
      <c r="BF31" s="118"/>
      <c r="BG31" s="118">
        <f>データ!AA7</f>
        <v>546</v>
      </c>
      <c r="BH31" s="118"/>
      <c r="BI31" s="118"/>
      <c r="BJ31" s="118"/>
      <c r="BK31" s="118"/>
      <c r="BL31" s="118"/>
      <c r="BM31" s="118"/>
      <c r="BN31" s="118"/>
      <c r="BO31" s="118"/>
      <c r="BP31" s="118"/>
      <c r="BQ31" s="118"/>
      <c r="BR31" s="118"/>
      <c r="BS31" s="118"/>
      <c r="BT31" s="118"/>
      <c r="BU31" s="118"/>
      <c r="BV31" s="118"/>
      <c r="BW31" s="118"/>
      <c r="BX31" s="118"/>
      <c r="BY31" s="118"/>
      <c r="BZ31" s="118">
        <f>データ!AB7</f>
        <v>182.5</v>
      </c>
      <c r="CA31" s="118"/>
      <c r="CB31" s="118"/>
      <c r="CC31" s="118"/>
      <c r="CD31" s="118"/>
      <c r="CE31" s="118"/>
      <c r="CF31" s="118"/>
      <c r="CG31" s="118"/>
      <c r="CH31" s="118"/>
      <c r="CI31" s="118"/>
      <c r="CJ31" s="118"/>
      <c r="CK31" s="118"/>
      <c r="CL31" s="118"/>
      <c r="CM31" s="118"/>
      <c r="CN31" s="118"/>
      <c r="CO31" s="118"/>
      <c r="CP31" s="118"/>
      <c r="CQ31" s="118"/>
      <c r="CR31" s="118"/>
      <c r="CS31" s="118">
        <f>データ!AC7</f>
        <v>96.4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f>データ!DL7</f>
        <v>250</v>
      </c>
      <c r="JW31" s="120"/>
      <c r="JX31" s="120"/>
      <c r="JY31" s="120"/>
      <c r="JZ31" s="120"/>
      <c r="KA31" s="120"/>
      <c r="KB31" s="120"/>
      <c r="KC31" s="120"/>
      <c r="KD31" s="120"/>
      <c r="KE31" s="120"/>
      <c r="KF31" s="120"/>
      <c r="KG31" s="120"/>
      <c r="KH31" s="120"/>
      <c r="KI31" s="120"/>
      <c r="KJ31" s="120"/>
      <c r="KK31" s="120"/>
      <c r="KL31" s="120"/>
      <c r="KM31" s="120"/>
      <c r="KN31" s="121"/>
      <c r="KO31" s="119">
        <f>データ!DM7</f>
        <v>308.3</v>
      </c>
      <c r="KP31" s="120"/>
      <c r="KQ31" s="120"/>
      <c r="KR31" s="120"/>
      <c r="KS31" s="120"/>
      <c r="KT31" s="120"/>
      <c r="KU31" s="120"/>
      <c r="KV31" s="120"/>
      <c r="KW31" s="120"/>
      <c r="KX31" s="120"/>
      <c r="KY31" s="120"/>
      <c r="KZ31" s="120"/>
      <c r="LA31" s="120"/>
      <c r="LB31" s="120"/>
      <c r="LC31" s="120"/>
      <c r="LD31" s="120"/>
      <c r="LE31" s="120"/>
      <c r="LF31" s="120"/>
      <c r="LG31" s="121"/>
      <c r="LH31" s="119">
        <f>データ!DN7</f>
        <v>258.3</v>
      </c>
      <c r="LI31" s="120"/>
      <c r="LJ31" s="120"/>
      <c r="LK31" s="120"/>
      <c r="LL31" s="120"/>
      <c r="LM31" s="120"/>
      <c r="LN31" s="120"/>
      <c r="LO31" s="120"/>
      <c r="LP31" s="120"/>
      <c r="LQ31" s="120"/>
      <c r="LR31" s="120"/>
      <c r="LS31" s="120"/>
      <c r="LT31" s="120"/>
      <c r="LU31" s="120"/>
      <c r="LV31" s="120"/>
      <c r="LW31" s="120"/>
      <c r="LX31" s="120"/>
      <c r="LY31" s="120"/>
      <c r="LZ31" s="121"/>
      <c r="MA31" s="119">
        <f>データ!DO7</f>
        <v>300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145</v>
      </c>
      <c r="NE32" s="123"/>
      <c r="NF32" s="123"/>
      <c r="NG32" s="123"/>
      <c r="NH32" s="123"/>
      <c r="NI32" s="123"/>
      <c r="NJ32" s="123"/>
      <c r="NK32" s="123"/>
      <c r="NL32" s="123"/>
      <c r="NM32" s="123"/>
      <c r="NN32" s="123"/>
      <c r="NO32" s="123"/>
      <c r="NP32" s="123"/>
      <c r="NQ32" s="123"/>
      <c r="NR32" s="124"/>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c r="A34" s="2"/>
      <c r="B34" s="22"/>
      <c r="C34" s="24"/>
      <c r="D34" s="4"/>
      <c r="E34" s="4"/>
      <c r="F34" s="4"/>
      <c r="G34" s="4"/>
      <c r="H34" s="125" t="s">
        <v>30</v>
      </c>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25"/>
      <c r="BN34" s="125"/>
      <c r="BO34" s="125"/>
      <c r="BP34" s="125"/>
      <c r="BQ34" s="125"/>
      <c r="BR34" s="125"/>
      <c r="BS34" s="125"/>
      <c r="BT34" s="125"/>
      <c r="BU34" s="125"/>
      <c r="BV34" s="125"/>
      <c r="BW34" s="125"/>
      <c r="BX34" s="125"/>
      <c r="BY34" s="125"/>
      <c r="BZ34" s="125"/>
      <c r="CA34" s="125"/>
      <c r="CB34" s="125"/>
      <c r="CC34" s="125"/>
      <c r="CD34" s="125"/>
      <c r="CE34" s="125"/>
      <c r="CF34" s="125"/>
      <c r="CG34" s="125"/>
      <c r="CH34" s="125"/>
      <c r="CI34" s="125"/>
      <c r="CJ34" s="125"/>
      <c r="CK34" s="125"/>
      <c r="CL34" s="125"/>
      <c r="CM34" s="125"/>
      <c r="CN34" s="125"/>
      <c r="CO34" s="125"/>
      <c r="CP34" s="125"/>
      <c r="CQ34" s="125"/>
      <c r="CR34" s="125"/>
      <c r="CS34" s="125"/>
      <c r="CT34" s="125"/>
      <c r="CU34" s="125"/>
      <c r="CV34" s="125"/>
      <c r="CW34" s="125"/>
      <c r="CX34" s="125"/>
      <c r="CY34" s="125"/>
      <c r="CZ34" s="125"/>
      <c r="DA34" s="125"/>
      <c r="DB34" s="125"/>
      <c r="DC34" s="125"/>
      <c r="DD34" s="125"/>
      <c r="DE34" s="125"/>
      <c r="DF34" s="125"/>
      <c r="DG34" s="125"/>
      <c r="DH34" s="125"/>
      <c r="DI34" s="125"/>
      <c r="DJ34" s="125"/>
      <c r="DK34" s="125"/>
      <c r="DL34" s="125"/>
      <c r="DM34" s="125"/>
      <c r="DN34" s="125"/>
      <c r="DO34" s="125"/>
      <c r="DP34" s="24"/>
      <c r="DQ34" s="24"/>
      <c r="DR34" s="24"/>
      <c r="DS34" s="24"/>
      <c r="DT34" s="24"/>
      <c r="DU34" s="24"/>
      <c r="DV34" s="24"/>
      <c r="DW34" s="24"/>
      <c r="DX34" s="24"/>
      <c r="DY34" s="125" t="s">
        <v>31</v>
      </c>
      <c r="DZ34" s="125"/>
      <c r="EA34" s="125"/>
      <c r="EB34" s="125"/>
      <c r="EC34" s="125"/>
      <c r="ED34" s="125"/>
      <c r="EE34" s="125"/>
      <c r="EF34" s="125"/>
      <c r="EG34" s="125"/>
      <c r="EH34" s="125"/>
      <c r="EI34" s="125"/>
      <c r="EJ34" s="125"/>
      <c r="EK34" s="125"/>
      <c r="EL34" s="125"/>
      <c r="EM34" s="125"/>
      <c r="EN34" s="125"/>
      <c r="EO34" s="125"/>
      <c r="EP34" s="125"/>
      <c r="EQ34" s="125"/>
      <c r="ER34" s="125"/>
      <c r="ES34" s="125"/>
      <c r="ET34" s="125"/>
      <c r="EU34" s="125"/>
      <c r="EV34" s="125"/>
      <c r="EW34" s="125"/>
      <c r="EX34" s="125"/>
      <c r="EY34" s="125"/>
      <c r="EZ34" s="125"/>
      <c r="FA34" s="125"/>
      <c r="FB34" s="125"/>
      <c r="FC34" s="125"/>
      <c r="FD34" s="125"/>
      <c r="FE34" s="125"/>
      <c r="FF34" s="125"/>
      <c r="FG34" s="125"/>
      <c r="FH34" s="125"/>
      <c r="FI34" s="125"/>
      <c r="FJ34" s="125"/>
      <c r="FK34" s="125"/>
      <c r="FL34" s="125"/>
      <c r="FM34" s="125"/>
      <c r="FN34" s="125"/>
      <c r="FO34" s="125"/>
      <c r="FP34" s="125"/>
      <c r="FQ34" s="125"/>
      <c r="FR34" s="125"/>
      <c r="FS34" s="125"/>
      <c r="FT34" s="125"/>
      <c r="FU34" s="125"/>
      <c r="FV34" s="125"/>
      <c r="FW34" s="125"/>
      <c r="FX34" s="125"/>
      <c r="FY34" s="125"/>
      <c r="FZ34" s="125"/>
      <c r="GA34" s="125"/>
      <c r="GB34" s="125"/>
      <c r="GC34" s="125"/>
      <c r="GD34" s="125"/>
      <c r="GE34" s="125"/>
      <c r="GF34" s="125"/>
      <c r="GG34" s="125"/>
      <c r="GH34" s="125"/>
      <c r="GI34" s="125"/>
      <c r="GJ34" s="125"/>
      <c r="GK34" s="125"/>
      <c r="GL34" s="125"/>
      <c r="GM34" s="125"/>
      <c r="GN34" s="125"/>
      <c r="GO34" s="125"/>
      <c r="GP34" s="125"/>
      <c r="GQ34" s="125"/>
      <c r="GR34" s="125"/>
      <c r="GS34" s="125"/>
      <c r="GT34" s="125"/>
      <c r="GU34" s="125"/>
      <c r="GV34" s="125"/>
      <c r="GW34" s="125"/>
      <c r="GX34" s="125"/>
      <c r="GY34" s="125"/>
      <c r="GZ34" s="125"/>
      <c r="HA34" s="125"/>
      <c r="HB34" s="125"/>
      <c r="HC34" s="125"/>
      <c r="HD34" s="125"/>
      <c r="HE34" s="125"/>
      <c r="HF34" s="125"/>
      <c r="HG34" s="125"/>
      <c r="HH34" s="125"/>
      <c r="HI34" s="125"/>
      <c r="HJ34" s="125"/>
      <c r="HK34" s="125"/>
      <c r="HL34" s="125"/>
      <c r="HM34" s="125"/>
      <c r="HN34" s="125"/>
      <c r="HO34" s="125"/>
      <c r="HP34" s="125"/>
      <c r="HQ34" s="125"/>
      <c r="HR34" s="125"/>
      <c r="HS34" s="125"/>
      <c r="HT34" s="125"/>
      <c r="HU34" s="125"/>
      <c r="HV34" s="125"/>
      <c r="HW34" s="125"/>
      <c r="HX34" s="125"/>
      <c r="HY34" s="125"/>
      <c r="HZ34" s="125"/>
      <c r="IA34" s="125"/>
      <c r="IB34" s="125"/>
      <c r="IC34" s="125"/>
      <c r="ID34" s="125"/>
      <c r="IE34" s="125"/>
      <c r="IF34" s="125"/>
      <c r="IG34" s="24"/>
      <c r="IH34" s="24"/>
      <c r="II34" s="24"/>
      <c r="IJ34" s="25"/>
      <c r="IK34" s="32"/>
      <c r="IL34" s="24"/>
      <c r="IM34" s="24"/>
      <c r="IN34" s="24"/>
      <c r="IO34" s="24"/>
      <c r="IP34" s="125" t="s">
        <v>32</v>
      </c>
      <c r="IQ34" s="125"/>
      <c r="IR34" s="125"/>
      <c r="IS34" s="125"/>
      <c r="IT34" s="125"/>
      <c r="IU34" s="125"/>
      <c r="IV34" s="125"/>
      <c r="IW34" s="125"/>
      <c r="IX34" s="125"/>
      <c r="IY34" s="125"/>
      <c r="IZ34" s="125"/>
      <c r="JA34" s="125"/>
      <c r="JB34" s="125"/>
      <c r="JC34" s="125"/>
      <c r="JD34" s="125"/>
      <c r="JE34" s="125"/>
      <c r="JF34" s="125"/>
      <c r="JG34" s="125"/>
      <c r="JH34" s="125"/>
      <c r="JI34" s="125"/>
      <c r="JJ34" s="125"/>
      <c r="JK34" s="125"/>
      <c r="JL34" s="125"/>
      <c r="JM34" s="125"/>
      <c r="JN34" s="125"/>
      <c r="JO34" s="125"/>
      <c r="JP34" s="125"/>
      <c r="JQ34" s="125"/>
      <c r="JR34" s="125"/>
      <c r="JS34" s="125"/>
      <c r="JT34" s="125"/>
      <c r="JU34" s="125"/>
      <c r="JV34" s="125"/>
      <c r="JW34" s="125"/>
      <c r="JX34" s="125"/>
      <c r="JY34" s="125"/>
      <c r="JZ34" s="125"/>
      <c r="KA34" s="125"/>
      <c r="KB34" s="125"/>
      <c r="KC34" s="125"/>
      <c r="KD34" s="125"/>
      <c r="KE34" s="125"/>
      <c r="KF34" s="125"/>
      <c r="KG34" s="125"/>
      <c r="KH34" s="125"/>
      <c r="KI34" s="125"/>
      <c r="KJ34" s="125"/>
      <c r="KK34" s="125"/>
      <c r="KL34" s="125"/>
      <c r="KM34" s="125"/>
      <c r="KN34" s="125"/>
      <c r="KO34" s="125"/>
      <c r="KP34" s="125"/>
      <c r="KQ34" s="125"/>
      <c r="KR34" s="125"/>
      <c r="KS34" s="125"/>
      <c r="KT34" s="125"/>
      <c r="KU34" s="125"/>
      <c r="KV34" s="125"/>
      <c r="KW34" s="125"/>
      <c r="KX34" s="125"/>
      <c r="KY34" s="125"/>
      <c r="KZ34" s="125"/>
      <c r="LA34" s="125"/>
      <c r="LB34" s="125"/>
      <c r="LC34" s="125"/>
      <c r="LD34" s="125"/>
      <c r="LE34" s="125"/>
      <c r="LF34" s="125"/>
      <c r="LG34" s="125"/>
      <c r="LH34" s="125"/>
      <c r="LI34" s="125"/>
      <c r="LJ34" s="125"/>
      <c r="LK34" s="125"/>
      <c r="LL34" s="125"/>
      <c r="LM34" s="125"/>
      <c r="LN34" s="125"/>
      <c r="LO34" s="125"/>
      <c r="LP34" s="125"/>
      <c r="LQ34" s="125"/>
      <c r="LR34" s="125"/>
      <c r="LS34" s="125"/>
      <c r="LT34" s="125"/>
      <c r="LU34" s="125"/>
      <c r="LV34" s="125"/>
      <c r="LW34" s="125"/>
      <c r="LX34" s="125"/>
      <c r="LY34" s="125"/>
      <c r="LZ34" s="125"/>
      <c r="MA34" s="125"/>
      <c r="MB34" s="125"/>
      <c r="MC34" s="125"/>
      <c r="MD34" s="125"/>
      <c r="ME34" s="125"/>
      <c r="MF34" s="125"/>
      <c r="MG34" s="125"/>
      <c r="MH34" s="125"/>
      <c r="MI34" s="125"/>
      <c r="MJ34" s="125"/>
      <c r="MK34" s="125"/>
      <c r="ML34" s="125"/>
      <c r="MM34" s="125"/>
      <c r="MN34" s="125"/>
      <c r="MO34" s="125"/>
      <c r="MP34" s="125"/>
      <c r="MQ34" s="125"/>
      <c r="MR34" s="125"/>
      <c r="MS34" s="125"/>
      <c r="MT34" s="125"/>
      <c r="MU34" s="125"/>
      <c r="MV34" s="125"/>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c r="A35" s="2"/>
      <c r="B35" s="22"/>
      <c r="C35" s="24"/>
      <c r="D35" s="4"/>
      <c r="E35" s="4"/>
      <c r="F35" s="4"/>
      <c r="G35" s="4"/>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25"/>
      <c r="BN35" s="125"/>
      <c r="BO35" s="125"/>
      <c r="BP35" s="125"/>
      <c r="BQ35" s="125"/>
      <c r="BR35" s="125"/>
      <c r="BS35" s="125"/>
      <c r="BT35" s="125"/>
      <c r="BU35" s="125"/>
      <c r="BV35" s="125"/>
      <c r="BW35" s="125"/>
      <c r="BX35" s="125"/>
      <c r="BY35" s="125"/>
      <c r="BZ35" s="125"/>
      <c r="CA35" s="125"/>
      <c r="CB35" s="125"/>
      <c r="CC35" s="125"/>
      <c r="CD35" s="125"/>
      <c r="CE35" s="125"/>
      <c r="CF35" s="125"/>
      <c r="CG35" s="125"/>
      <c r="CH35" s="125"/>
      <c r="CI35" s="125"/>
      <c r="CJ35" s="125"/>
      <c r="CK35" s="125"/>
      <c r="CL35" s="125"/>
      <c r="CM35" s="125"/>
      <c r="CN35" s="125"/>
      <c r="CO35" s="125"/>
      <c r="CP35" s="125"/>
      <c r="CQ35" s="125"/>
      <c r="CR35" s="125"/>
      <c r="CS35" s="125"/>
      <c r="CT35" s="125"/>
      <c r="CU35" s="125"/>
      <c r="CV35" s="125"/>
      <c r="CW35" s="125"/>
      <c r="CX35" s="125"/>
      <c r="CY35" s="125"/>
      <c r="CZ35" s="125"/>
      <c r="DA35" s="125"/>
      <c r="DB35" s="125"/>
      <c r="DC35" s="125"/>
      <c r="DD35" s="125"/>
      <c r="DE35" s="125"/>
      <c r="DF35" s="125"/>
      <c r="DG35" s="125"/>
      <c r="DH35" s="125"/>
      <c r="DI35" s="125"/>
      <c r="DJ35" s="125"/>
      <c r="DK35" s="125"/>
      <c r="DL35" s="125"/>
      <c r="DM35" s="125"/>
      <c r="DN35" s="125"/>
      <c r="DO35" s="125"/>
      <c r="DP35" s="24"/>
      <c r="DQ35" s="24"/>
      <c r="DR35" s="24"/>
      <c r="DS35" s="24"/>
      <c r="DT35" s="24"/>
      <c r="DU35" s="24"/>
      <c r="DV35" s="24"/>
      <c r="DW35" s="24"/>
      <c r="DX35" s="24"/>
      <c r="DY35" s="125"/>
      <c r="DZ35" s="125"/>
      <c r="EA35" s="125"/>
      <c r="EB35" s="125"/>
      <c r="EC35" s="125"/>
      <c r="ED35" s="125"/>
      <c r="EE35" s="125"/>
      <c r="EF35" s="125"/>
      <c r="EG35" s="125"/>
      <c r="EH35" s="125"/>
      <c r="EI35" s="125"/>
      <c r="EJ35" s="125"/>
      <c r="EK35" s="125"/>
      <c r="EL35" s="125"/>
      <c r="EM35" s="125"/>
      <c r="EN35" s="125"/>
      <c r="EO35" s="125"/>
      <c r="EP35" s="125"/>
      <c r="EQ35" s="125"/>
      <c r="ER35" s="125"/>
      <c r="ES35" s="125"/>
      <c r="ET35" s="125"/>
      <c r="EU35" s="125"/>
      <c r="EV35" s="125"/>
      <c r="EW35" s="125"/>
      <c r="EX35" s="125"/>
      <c r="EY35" s="125"/>
      <c r="EZ35" s="125"/>
      <c r="FA35" s="125"/>
      <c r="FB35" s="125"/>
      <c r="FC35" s="125"/>
      <c r="FD35" s="125"/>
      <c r="FE35" s="125"/>
      <c r="FF35" s="125"/>
      <c r="FG35" s="125"/>
      <c r="FH35" s="125"/>
      <c r="FI35" s="125"/>
      <c r="FJ35" s="125"/>
      <c r="FK35" s="125"/>
      <c r="FL35" s="125"/>
      <c r="FM35" s="125"/>
      <c r="FN35" s="125"/>
      <c r="FO35" s="125"/>
      <c r="FP35" s="125"/>
      <c r="FQ35" s="125"/>
      <c r="FR35" s="125"/>
      <c r="FS35" s="125"/>
      <c r="FT35" s="125"/>
      <c r="FU35" s="125"/>
      <c r="FV35" s="125"/>
      <c r="FW35" s="125"/>
      <c r="FX35" s="125"/>
      <c r="FY35" s="125"/>
      <c r="FZ35" s="125"/>
      <c r="GA35" s="125"/>
      <c r="GB35" s="125"/>
      <c r="GC35" s="125"/>
      <c r="GD35" s="125"/>
      <c r="GE35" s="125"/>
      <c r="GF35" s="125"/>
      <c r="GG35" s="125"/>
      <c r="GH35" s="125"/>
      <c r="GI35" s="125"/>
      <c r="GJ35" s="125"/>
      <c r="GK35" s="125"/>
      <c r="GL35" s="125"/>
      <c r="GM35" s="125"/>
      <c r="GN35" s="125"/>
      <c r="GO35" s="125"/>
      <c r="GP35" s="125"/>
      <c r="GQ35" s="125"/>
      <c r="GR35" s="125"/>
      <c r="GS35" s="125"/>
      <c r="GT35" s="125"/>
      <c r="GU35" s="125"/>
      <c r="GV35" s="125"/>
      <c r="GW35" s="125"/>
      <c r="GX35" s="125"/>
      <c r="GY35" s="125"/>
      <c r="GZ35" s="125"/>
      <c r="HA35" s="125"/>
      <c r="HB35" s="125"/>
      <c r="HC35" s="125"/>
      <c r="HD35" s="125"/>
      <c r="HE35" s="125"/>
      <c r="HF35" s="125"/>
      <c r="HG35" s="125"/>
      <c r="HH35" s="125"/>
      <c r="HI35" s="125"/>
      <c r="HJ35" s="125"/>
      <c r="HK35" s="125"/>
      <c r="HL35" s="125"/>
      <c r="HM35" s="125"/>
      <c r="HN35" s="125"/>
      <c r="HO35" s="125"/>
      <c r="HP35" s="125"/>
      <c r="HQ35" s="125"/>
      <c r="HR35" s="125"/>
      <c r="HS35" s="125"/>
      <c r="HT35" s="125"/>
      <c r="HU35" s="125"/>
      <c r="HV35" s="125"/>
      <c r="HW35" s="125"/>
      <c r="HX35" s="125"/>
      <c r="HY35" s="125"/>
      <c r="HZ35" s="125"/>
      <c r="IA35" s="125"/>
      <c r="IB35" s="125"/>
      <c r="IC35" s="125"/>
      <c r="ID35" s="125"/>
      <c r="IE35" s="125"/>
      <c r="IF35" s="125"/>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142</v>
      </c>
      <c r="NE49" s="123"/>
      <c r="NF49" s="123"/>
      <c r="NG49" s="123"/>
      <c r="NH49" s="123"/>
      <c r="NI49" s="123"/>
      <c r="NJ49" s="123"/>
      <c r="NK49" s="123"/>
      <c r="NL49" s="123"/>
      <c r="NM49" s="123"/>
      <c r="NN49" s="123"/>
      <c r="NO49" s="123"/>
      <c r="NP49" s="123"/>
      <c r="NQ49" s="123"/>
      <c r="NR49" s="124"/>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c r="A51" s="2"/>
      <c r="B51" s="22"/>
      <c r="C51" s="4"/>
      <c r="D51" s="4"/>
      <c r="E51" s="4"/>
      <c r="F51" s="4"/>
      <c r="G51" s="34"/>
      <c r="H51" s="34"/>
      <c r="I51" s="4"/>
      <c r="J51" s="4"/>
      <c r="K51" s="4"/>
      <c r="L51" s="4"/>
      <c r="M51" s="4"/>
      <c r="N51" s="4"/>
      <c r="O51" s="4"/>
      <c r="P51" s="4"/>
      <c r="Q51" s="4"/>
      <c r="R51" s="26"/>
      <c r="S51" s="26"/>
      <c r="T51" s="26"/>
      <c r="U51" s="111">
        <f>データ!$B$11</f>
        <v>41275</v>
      </c>
      <c r="V51" s="111"/>
      <c r="W51" s="111"/>
      <c r="X51" s="111"/>
      <c r="Y51" s="111"/>
      <c r="Z51" s="111"/>
      <c r="AA51" s="111"/>
      <c r="AB51" s="111"/>
      <c r="AC51" s="111"/>
      <c r="AD51" s="111"/>
      <c r="AE51" s="111"/>
      <c r="AF51" s="111"/>
      <c r="AG51" s="111"/>
      <c r="AH51" s="111"/>
      <c r="AI51" s="111"/>
      <c r="AJ51" s="111"/>
      <c r="AK51" s="111"/>
      <c r="AL51" s="111"/>
      <c r="AM51" s="111"/>
      <c r="AN51" s="111">
        <f>データ!$C$11</f>
        <v>41640</v>
      </c>
      <c r="AO51" s="111"/>
      <c r="AP51" s="111"/>
      <c r="AQ51" s="111"/>
      <c r="AR51" s="111"/>
      <c r="AS51" s="111"/>
      <c r="AT51" s="111"/>
      <c r="AU51" s="111"/>
      <c r="AV51" s="111"/>
      <c r="AW51" s="111"/>
      <c r="AX51" s="111"/>
      <c r="AY51" s="111"/>
      <c r="AZ51" s="111"/>
      <c r="BA51" s="111"/>
      <c r="BB51" s="111"/>
      <c r="BC51" s="111"/>
      <c r="BD51" s="111"/>
      <c r="BE51" s="111"/>
      <c r="BF51" s="111"/>
      <c r="BG51" s="111">
        <f>データ!$D$11</f>
        <v>42005</v>
      </c>
      <c r="BH51" s="111"/>
      <c r="BI51" s="111"/>
      <c r="BJ51" s="111"/>
      <c r="BK51" s="111"/>
      <c r="BL51" s="111"/>
      <c r="BM51" s="111"/>
      <c r="BN51" s="111"/>
      <c r="BO51" s="111"/>
      <c r="BP51" s="111"/>
      <c r="BQ51" s="111"/>
      <c r="BR51" s="111"/>
      <c r="BS51" s="111"/>
      <c r="BT51" s="111"/>
      <c r="BU51" s="111"/>
      <c r="BV51" s="111"/>
      <c r="BW51" s="111"/>
      <c r="BX51" s="111"/>
      <c r="BY51" s="111"/>
      <c r="BZ51" s="111">
        <f>データ!$E$11</f>
        <v>42370</v>
      </c>
      <c r="CA51" s="111"/>
      <c r="CB51" s="111"/>
      <c r="CC51" s="111"/>
      <c r="CD51" s="111"/>
      <c r="CE51" s="111"/>
      <c r="CF51" s="111"/>
      <c r="CG51" s="111"/>
      <c r="CH51" s="111"/>
      <c r="CI51" s="111"/>
      <c r="CJ51" s="111"/>
      <c r="CK51" s="111"/>
      <c r="CL51" s="111"/>
      <c r="CM51" s="111"/>
      <c r="CN51" s="111"/>
      <c r="CO51" s="111"/>
      <c r="CP51" s="111"/>
      <c r="CQ51" s="111"/>
      <c r="CR51" s="111"/>
      <c r="CS51" s="111">
        <f>データ!$F$11</f>
        <v>42736</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41275</v>
      </c>
      <c r="EM51" s="111"/>
      <c r="EN51" s="111"/>
      <c r="EO51" s="111"/>
      <c r="EP51" s="111"/>
      <c r="EQ51" s="111"/>
      <c r="ER51" s="111"/>
      <c r="ES51" s="111"/>
      <c r="ET51" s="111"/>
      <c r="EU51" s="111"/>
      <c r="EV51" s="111"/>
      <c r="EW51" s="111"/>
      <c r="EX51" s="111"/>
      <c r="EY51" s="111"/>
      <c r="EZ51" s="111"/>
      <c r="FA51" s="111"/>
      <c r="FB51" s="111"/>
      <c r="FC51" s="111"/>
      <c r="FD51" s="111"/>
      <c r="FE51" s="111">
        <f>データ!$C$11</f>
        <v>41640</v>
      </c>
      <c r="FF51" s="111"/>
      <c r="FG51" s="111"/>
      <c r="FH51" s="111"/>
      <c r="FI51" s="111"/>
      <c r="FJ51" s="111"/>
      <c r="FK51" s="111"/>
      <c r="FL51" s="111"/>
      <c r="FM51" s="111"/>
      <c r="FN51" s="111"/>
      <c r="FO51" s="111"/>
      <c r="FP51" s="111"/>
      <c r="FQ51" s="111"/>
      <c r="FR51" s="111"/>
      <c r="FS51" s="111"/>
      <c r="FT51" s="111"/>
      <c r="FU51" s="111"/>
      <c r="FV51" s="111"/>
      <c r="FW51" s="111"/>
      <c r="FX51" s="111">
        <f>データ!$D$11</f>
        <v>42005</v>
      </c>
      <c r="FY51" s="111"/>
      <c r="FZ51" s="111"/>
      <c r="GA51" s="111"/>
      <c r="GB51" s="111"/>
      <c r="GC51" s="111"/>
      <c r="GD51" s="111"/>
      <c r="GE51" s="111"/>
      <c r="GF51" s="111"/>
      <c r="GG51" s="111"/>
      <c r="GH51" s="111"/>
      <c r="GI51" s="111"/>
      <c r="GJ51" s="111"/>
      <c r="GK51" s="111"/>
      <c r="GL51" s="111"/>
      <c r="GM51" s="111"/>
      <c r="GN51" s="111"/>
      <c r="GO51" s="111"/>
      <c r="GP51" s="111"/>
      <c r="GQ51" s="111">
        <f>データ!$E$11</f>
        <v>42370</v>
      </c>
      <c r="GR51" s="111"/>
      <c r="GS51" s="111"/>
      <c r="GT51" s="111"/>
      <c r="GU51" s="111"/>
      <c r="GV51" s="111"/>
      <c r="GW51" s="111"/>
      <c r="GX51" s="111"/>
      <c r="GY51" s="111"/>
      <c r="GZ51" s="111"/>
      <c r="HA51" s="111"/>
      <c r="HB51" s="111"/>
      <c r="HC51" s="111"/>
      <c r="HD51" s="111"/>
      <c r="HE51" s="111"/>
      <c r="HF51" s="111"/>
      <c r="HG51" s="111"/>
      <c r="HH51" s="111"/>
      <c r="HI51" s="111"/>
      <c r="HJ51" s="111">
        <f>データ!$F$11</f>
        <v>42736</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41275</v>
      </c>
      <c r="JD51" s="111"/>
      <c r="JE51" s="111"/>
      <c r="JF51" s="111"/>
      <c r="JG51" s="111"/>
      <c r="JH51" s="111"/>
      <c r="JI51" s="111"/>
      <c r="JJ51" s="111"/>
      <c r="JK51" s="111"/>
      <c r="JL51" s="111"/>
      <c r="JM51" s="111"/>
      <c r="JN51" s="111"/>
      <c r="JO51" s="111"/>
      <c r="JP51" s="111"/>
      <c r="JQ51" s="111"/>
      <c r="JR51" s="111"/>
      <c r="JS51" s="111"/>
      <c r="JT51" s="111"/>
      <c r="JU51" s="111"/>
      <c r="JV51" s="111">
        <f>データ!$C$11</f>
        <v>41640</v>
      </c>
      <c r="JW51" s="111"/>
      <c r="JX51" s="111"/>
      <c r="JY51" s="111"/>
      <c r="JZ51" s="111"/>
      <c r="KA51" s="111"/>
      <c r="KB51" s="111"/>
      <c r="KC51" s="111"/>
      <c r="KD51" s="111"/>
      <c r="KE51" s="111"/>
      <c r="KF51" s="111"/>
      <c r="KG51" s="111"/>
      <c r="KH51" s="111"/>
      <c r="KI51" s="111"/>
      <c r="KJ51" s="111"/>
      <c r="KK51" s="111"/>
      <c r="KL51" s="111"/>
      <c r="KM51" s="111"/>
      <c r="KN51" s="111"/>
      <c r="KO51" s="111">
        <f>データ!$D$11</f>
        <v>42005</v>
      </c>
      <c r="KP51" s="111"/>
      <c r="KQ51" s="111"/>
      <c r="KR51" s="111"/>
      <c r="KS51" s="111"/>
      <c r="KT51" s="111"/>
      <c r="KU51" s="111"/>
      <c r="KV51" s="111"/>
      <c r="KW51" s="111"/>
      <c r="KX51" s="111"/>
      <c r="KY51" s="111"/>
      <c r="KZ51" s="111"/>
      <c r="LA51" s="111"/>
      <c r="LB51" s="111"/>
      <c r="LC51" s="111"/>
      <c r="LD51" s="111"/>
      <c r="LE51" s="111"/>
      <c r="LF51" s="111"/>
      <c r="LG51" s="111"/>
      <c r="LH51" s="111">
        <f>データ!$E$11</f>
        <v>42370</v>
      </c>
      <c r="LI51" s="111"/>
      <c r="LJ51" s="111"/>
      <c r="LK51" s="111"/>
      <c r="LL51" s="111"/>
      <c r="LM51" s="111"/>
      <c r="LN51" s="111"/>
      <c r="LO51" s="111"/>
      <c r="LP51" s="111"/>
      <c r="LQ51" s="111"/>
      <c r="LR51" s="111"/>
      <c r="LS51" s="111"/>
      <c r="LT51" s="111"/>
      <c r="LU51" s="111"/>
      <c r="LV51" s="111"/>
      <c r="LW51" s="111"/>
      <c r="LX51" s="111"/>
      <c r="LY51" s="111"/>
      <c r="LZ51" s="111"/>
      <c r="MA51" s="111">
        <f>データ!$F$11</f>
        <v>42736</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9" t="str">
        <f>データ!AU7</f>
        <v>-</v>
      </c>
      <c r="V52" s="129"/>
      <c r="W52" s="129"/>
      <c r="X52" s="129"/>
      <c r="Y52" s="129"/>
      <c r="Z52" s="129"/>
      <c r="AA52" s="129"/>
      <c r="AB52" s="129"/>
      <c r="AC52" s="129"/>
      <c r="AD52" s="129"/>
      <c r="AE52" s="129"/>
      <c r="AF52" s="129"/>
      <c r="AG52" s="129"/>
      <c r="AH52" s="129"/>
      <c r="AI52" s="129"/>
      <c r="AJ52" s="129"/>
      <c r="AK52" s="129"/>
      <c r="AL52" s="129"/>
      <c r="AM52" s="129"/>
      <c r="AN52" s="129">
        <f>データ!AV7</f>
        <v>0</v>
      </c>
      <c r="AO52" s="129"/>
      <c r="AP52" s="129"/>
      <c r="AQ52" s="129"/>
      <c r="AR52" s="129"/>
      <c r="AS52" s="129"/>
      <c r="AT52" s="129"/>
      <c r="AU52" s="129"/>
      <c r="AV52" s="129"/>
      <c r="AW52" s="129"/>
      <c r="AX52" s="129"/>
      <c r="AY52" s="129"/>
      <c r="AZ52" s="129"/>
      <c r="BA52" s="129"/>
      <c r="BB52" s="129"/>
      <c r="BC52" s="129"/>
      <c r="BD52" s="129"/>
      <c r="BE52" s="129"/>
      <c r="BF52" s="129"/>
      <c r="BG52" s="129">
        <f>データ!AW7</f>
        <v>0</v>
      </c>
      <c r="BH52" s="129"/>
      <c r="BI52" s="129"/>
      <c r="BJ52" s="129"/>
      <c r="BK52" s="129"/>
      <c r="BL52" s="129"/>
      <c r="BM52" s="129"/>
      <c r="BN52" s="129"/>
      <c r="BO52" s="129"/>
      <c r="BP52" s="129"/>
      <c r="BQ52" s="129"/>
      <c r="BR52" s="129"/>
      <c r="BS52" s="129"/>
      <c r="BT52" s="129"/>
      <c r="BU52" s="129"/>
      <c r="BV52" s="129"/>
      <c r="BW52" s="129"/>
      <c r="BX52" s="129"/>
      <c r="BY52" s="129"/>
      <c r="BZ52" s="129">
        <f>データ!AX7</f>
        <v>0</v>
      </c>
      <c r="CA52" s="129"/>
      <c r="CB52" s="129"/>
      <c r="CC52" s="129"/>
      <c r="CD52" s="129"/>
      <c r="CE52" s="129"/>
      <c r="CF52" s="129"/>
      <c r="CG52" s="129"/>
      <c r="CH52" s="129"/>
      <c r="CI52" s="129"/>
      <c r="CJ52" s="129"/>
      <c r="CK52" s="129"/>
      <c r="CL52" s="129"/>
      <c r="CM52" s="129"/>
      <c r="CN52" s="129"/>
      <c r="CO52" s="129"/>
      <c r="CP52" s="129"/>
      <c r="CQ52" s="129"/>
      <c r="CR52" s="129"/>
      <c r="CS52" s="129">
        <f>データ!AY7</f>
        <v>0</v>
      </c>
      <c r="CT52" s="129"/>
      <c r="CU52" s="129"/>
      <c r="CV52" s="129"/>
      <c r="CW52" s="129"/>
      <c r="CX52" s="129"/>
      <c r="CY52" s="129"/>
      <c r="CZ52" s="129"/>
      <c r="DA52" s="129"/>
      <c r="DB52" s="129"/>
      <c r="DC52" s="129"/>
      <c r="DD52" s="129"/>
      <c r="DE52" s="129"/>
      <c r="DF52" s="129"/>
      <c r="DG52" s="129"/>
      <c r="DH52" s="129"/>
      <c r="DI52" s="129"/>
      <c r="DJ52" s="129"/>
      <c r="DK52" s="129"/>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f>データ!BG7</f>
        <v>70</v>
      </c>
      <c r="FF52" s="118"/>
      <c r="FG52" s="118"/>
      <c r="FH52" s="118"/>
      <c r="FI52" s="118"/>
      <c r="FJ52" s="118"/>
      <c r="FK52" s="118"/>
      <c r="FL52" s="118"/>
      <c r="FM52" s="118"/>
      <c r="FN52" s="118"/>
      <c r="FO52" s="118"/>
      <c r="FP52" s="118"/>
      <c r="FQ52" s="118"/>
      <c r="FR52" s="118"/>
      <c r="FS52" s="118"/>
      <c r="FT52" s="118"/>
      <c r="FU52" s="118"/>
      <c r="FV52" s="118"/>
      <c r="FW52" s="118"/>
      <c r="FX52" s="118">
        <f>データ!BH7</f>
        <v>81.5</v>
      </c>
      <c r="FY52" s="118"/>
      <c r="FZ52" s="118"/>
      <c r="GA52" s="118"/>
      <c r="GB52" s="118"/>
      <c r="GC52" s="118"/>
      <c r="GD52" s="118"/>
      <c r="GE52" s="118"/>
      <c r="GF52" s="118"/>
      <c r="GG52" s="118"/>
      <c r="GH52" s="118"/>
      <c r="GI52" s="118"/>
      <c r="GJ52" s="118"/>
      <c r="GK52" s="118"/>
      <c r="GL52" s="118"/>
      <c r="GM52" s="118"/>
      <c r="GN52" s="118"/>
      <c r="GO52" s="118"/>
      <c r="GP52" s="118"/>
      <c r="GQ52" s="118">
        <f>データ!BI7</f>
        <v>45.2</v>
      </c>
      <c r="GR52" s="118"/>
      <c r="GS52" s="118"/>
      <c r="GT52" s="118"/>
      <c r="GU52" s="118"/>
      <c r="GV52" s="118"/>
      <c r="GW52" s="118"/>
      <c r="GX52" s="118"/>
      <c r="GY52" s="118"/>
      <c r="GZ52" s="118"/>
      <c r="HA52" s="118"/>
      <c r="HB52" s="118"/>
      <c r="HC52" s="118"/>
      <c r="HD52" s="118"/>
      <c r="HE52" s="118"/>
      <c r="HF52" s="118"/>
      <c r="HG52" s="118"/>
      <c r="HH52" s="118"/>
      <c r="HI52" s="118"/>
      <c r="HJ52" s="118">
        <f>データ!BJ7</f>
        <v>-3.7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9" t="str">
        <f>データ!BQ7</f>
        <v>-</v>
      </c>
      <c r="JD52" s="129"/>
      <c r="JE52" s="129"/>
      <c r="JF52" s="129"/>
      <c r="JG52" s="129"/>
      <c r="JH52" s="129"/>
      <c r="JI52" s="129"/>
      <c r="JJ52" s="129"/>
      <c r="JK52" s="129"/>
      <c r="JL52" s="129"/>
      <c r="JM52" s="129"/>
      <c r="JN52" s="129"/>
      <c r="JO52" s="129"/>
      <c r="JP52" s="129"/>
      <c r="JQ52" s="129"/>
      <c r="JR52" s="129"/>
      <c r="JS52" s="129"/>
      <c r="JT52" s="129"/>
      <c r="JU52" s="129"/>
      <c r="JV52" s="129">
        <f>データ!BR7</f>
        <v>30829</v>
      </c>
      <c r="JW52" s="129"/>
      <c r="JX52" s="129"/>
      <c r="JY52" s="129"/>
      <c r="JZ52" s="129"/>
      <c r="KA52" s="129"/>
      <c r="KB52" s="129"/>
      <c r="KC52" s="129"/>
      <c r="KD52" s="129"/>
      <c r="KE52" s="129"/>
      <c r="KF52" s="129"/>
      <c r="KG52" s="129"/>
      <c r="KH52" s="129"/>
      <c r="KI52" s="129"/>
      <c r="KJ52" s="129"/>
      <c r="KK52" s="129"/>
      <c r="KL52" s="129"/>
      <c r="KM52" s="129"/>
      <c r="KN52" s="129"/>
      <c r="KO52" s="129">
        <f>データ!BS7</f>
        <v>40707</v>
      </c>
      <c r="KP52" s="129"/>
      <c r="KQ52" s="129"/>
      <c r="KR52" s="129"/>
      <c r="KS52" s="129"/>
      <c r="KT52" s="129"/>
      <c r="KU52" s="129"/>
      <c r="KV52" s="129"/>
      <c r="KW52" s="129"/>
      <c r="KX52" s="129"/>
      <c r="KY52" s="129"/>
      <c r="KZ52" s="129"/>
      <c r="LA52" s="129"/>
      <c r="LB52" s="129"/>
      <c r="LC52" s="129"/>
      <c r="LD52" s="129"/>
      <c r="LE52" s="129"/>
      <c r="LF52" s="129"/>
      <c r="LG52" s="129"/>
      <c r="LH52" s="129">
        <f>データ!BT7</f>
        <v>19865</v>
      </c>
      <c r="LI52" s="129"/>
      <c r="LJ52" s="129"/>
      <c r="LK52" s="129"/>
      <c r="LL52" s="129"/>
      <c r="LM52" s="129"/>
      <c r="LN52" s="129"/>
      <c r="LO52" s="129"/>
      <c r="LP52" s="129"/>
      <c r="LQ52" s="129"/>
      <c r="LR52" s="129"/>
      <c r="LS52" s="129"/>
      <c r="LT52" s="129"/>
      <c r="LU52" s="129"/>
      <c r="LV52" s="129"/>
      <c r="LW52" s="129"/>
      <c r="LX52" s="129"/>
      <c r="LY52" s="129"/>
      <c r="LZ52" s="129"/>
      <c r="MA52" s="129">
        <f>データ!BU7</f>
        <v>-1704</v>
      </c>
      <c r="MB52" s="129"/>
      <c r="MC52" s="129"/>
      <c r="MD52" s="129"/>
      <c r="ME52" s="129"/>
      <c r="MF52" s="129"/>
      <c r="MG52" s="129"/>
      <c r="MH52" s="129"/>
      <c r="MI52" s="129"/>
      <c r="MJ52" s="129"/>
      <c r="MK52" s="129"/>
      <c r="ML52" s="129"/>
      <c r="MM52" s="129"/>
      <c r="MN52" s="129"/>
      <c r="MO52" s="129"/>
      <c r="MP52" s="129"/>
      <c r="MQ52" s="129"/>
      <c r="MR52" s="129"/>
      <c r="MS52" s="129"/>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9">
        <f>データ!AZ7</f>
        <v>27</v>
      </c>
      <c r="V53" s="129"/>
      <c r="W53" s="129"/>
      <c r="X53" s="129"/>
      <c r="Y53" s="129"/>
      <c r="Z53" s="129"/>
      <c r="AA53" s="129"/>
      <c r="AB53" s="129"/>
      <c r="AC53" s="129"/>
      <c r="AD53" s="129"/>
      <c r="AE53" s="129"/>
      <c r="AF53" s="129"/>
      <c r="AG53" s="129"/>
      <c r="AH53" s="129"/>
      <c r="AI53" s="129"/>
      <c r="AJ53" s="129"/>
      <c r="AK53" s="129"/>
      <c r="AL53" s="129"/>
      <c r="AM53" s="129"/>
      <c r="AN53" s="129">
        <f>データ!BA7</f>
        <v>23</v>
      </c>
      <c r="AO53" s="129"/>
      <c r="AP53" s="129"/>
      <c r="AQ53" s="129"/>
      <c r="AR53" s="129"/>
      <c r="AS53" s="129"/>
      <c r="AT53" s="129"/>
      <c r="AU53" s="129"/>
      <c r="AV53" s="129"/>
      <c r="AW53" s="129"/>
      <c r="AX53" s="129"/>
      <c r="AY53" s="129"/>
      <c r="AZ53" s="129"/>
      <c r="BA53" s="129"/>
      <c r="BB53" s="129"/>
      <c r="BC53" s="129"/>
      <c r="BD53" s="129"/>
      <c r="BE53" s="129"/>
      <c r="BF53" s="129"/>
      <c r="BG53" s="129">
        <f>データ!BB7</f>
        <v>22</v>
      </c>
      <c r="BH53" s="129"/>
      <c r="BI53" s="129"/>
      <c r="BJ53" s="129"/>
      <c r="BK53" s="129"/>
      <c r="BL53" s="129"/>
      <c r="BM53" s="129"/>
      <c r="BN53" s="129"/>
      <c r="BO53" s="129"/>
      <c r="BP53" s="129"/>
      <c r="BQ53" s="129"/>
      <c r="BR53" s="129"/>
      <c r="BS53" s="129"/>
      <c r="BT53" s="129"/>
      <c r="BU53" s="129"/>
      <c r="BV53" s="129"/>
      <c r="BW53" s="129"/>
      <c r="BX53" s="129"/>
      <c r="BY53" s="129"/>
      <c r="BZ53" s="129">
        <f>データ!BC7</f>
        <v>16</v>
      </c>
      <c r="CA53" s="129"/>
      <c r="CB53" s="129"/>
      <c r="CC53" s="129"/>
      <c r="CD53" s="129"/>
      <c r="CE53" s="129"/>
      <c r="CF53" s="129"/>
      <c r="CG53" s="129"/>
      <c r="CH53" s="129"/>
      <c r="CI53" s="129"/>
      <c r="CJ53" s="129"/>
      <c r="CK53" s="129"/>
      <c r="CL53" s="129"/>
      <c r="CM53" s="129"/>
      <c r="CN53" s="129"/>
      <c r="CO53" s="129"/>
      <c r="CP53" s="129"/>
      <c r="CQ53" s="129"/>
      <c r="CR53" s="129"/>
      <c r="CS53" s="129">
        <f>データ!BD7</f>
        <v>21</v>
      </c>
      <c r="CT53" s="129"/>
      <c r="CU53" s="129"/>
      <c r="CV53" s="129"/>
      <c r="CW53" s="129"/>
      <c r="CX53" s="129"/>
      <c r="CY53" s="129"/>
      <c r="CZ53" s="129"/>
      <c r="DA53" s="129"/>
      <c r="DB53" s="129"/>
      <c r="DC53" s="129"/>
      <c r="DD53" s="129"/>
      <c r="DE53" s="129"/>
      <c r="DF53" s="129"/>
      <c r="DG53" s="129"/>
      <c r="DH53" s="129"/>
      <c r="DI53" s="129"/>
      <c r="DJ53" s="129"/>
      <c r="DK53" s="129"/>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9">
        <f>データ!BV7</f>
        <v>6777</v>
      </c>
      <c r="JD53" s="129"/>
      <c r="JE53" s="129"/>
      <c r="JF53" s="129"/>
      <c r="JG53" s="129"/>
      <c r="JH53" s="129"/>
      <c r="JI53" s="129"/>
      <c r="JJ53" s="129"/>
      <c r="JK53" s="129"/>
      <c r="JL53" s="129"/>
      <c r="JM53" s="129"/>
      <c r="JN53" s="129"/>
      <c r="JO53" s="129"/>
      <c r="JP53" s="129"/>
      <c r="JQ53" s="129"/>
      <c r="JR53" s="129"/>
      <c r="JS53" s="129"/>
      <c r="JT53" s="129"/>
      <c r="JU53" s="129"/>
      <c r="JV53" s="129">
        <f>データ!BW7</f>
        <v>7496</v>
      </c>
      <c r="JW53" s="129"/>
      <c r="JX53" s="129"/>
      <c r="JY53" s="129"/>
      <c r="JZ53" s="129"/>
      <c r="KA53" s="129"/>
      <c r="KB53" s="129"/>
      <c r="KC53" s="129"/>
      <c r="KD53" s="129"/>
      <c r="KE53" s="129"/>
      <c r="KF53" s="129"/>
      <c r="KG53" s="129"/>
      <c r="KH53" s="129"/>
      <c r="KI53" s="129"/>
      <c r="KJ53" s="129"/>
      <c r="KK53" s="129"/>
      <c r="KL53" s="129"/>
      <c r="KM53" s="129"/>
      <c r="KN53" s="129"/>
      <c r="KO53" s="129">
        <f>データ!BX7</f>
        <v>6967</v>
      </c>
      <c r="KP53" s="129"/>
      <c r="KQ53" s="129"/>
      <c r="KR53" s="129"/>
      <c r="KS53" s="129"/>
      <c r="KT53" s="129"/>
      <c r="KU53" s="129"/>
      <c r="KV53" s="129"/>
      <c r="KW53" s="129"/>
      <c r="KX53" s="129"/>
      <c r="KY53" s="129"/>
      <c r="KZ53" s="129"/>
      <c r="LA53" s="129"/>
      <c r="LB53" s="129"/>
      <c r="LC53" s="129"/>
      <c r="LD53" s="129"/>
      <c r="LE53" s="129"/>
      <c r="LF53" s="129"/>
      <c r="LG53" s="129"/>
      <c r="LH53" s="129">
        <f>データ!BY7</f>
        <v>7138</v>
      </c>
      <c r="LI53" s="129"/>
      <c r="LJ53" s="129"/>
      <c r="LK53" s="129"/>
      <c r="LL53" s="129"/>
      <c r="LM53" s="129"/>
      <c r="LN53" s="129"/>
      <c r="LO53" s="129"/>
      <c r="LP53" s="129"/>
      <c r="LQ53" s="129"/>
      <c r="LR53" s="129"/>
      <c r="LS53" s="129"/>
      <c r="LT53" s="129"/>
      <c r="LU53" s="129"/>
      <c r="LV53" s="129"/>
      <c r="LW53" s="129"/>
      <c r="LX53" s="129"/>
      <c r="LY53" s="129"/>
      <c r="LZ53" s="129"/>
      <c r="MA53" s="129">
        <f>データ!BZ7</f>
        <v>8131</v>
      </c>
      <c r="MB53" s="129"/>
      <c r="MC53" s="129"/>
      <c r="MD53" s="129"/>
      <c r="ME53" s="129"/>
      <c r="MF53" s="129"/>
      <c r="MG53" s="129"/>
      <c r="MH53" s="129"/>
      <c r="MI53" s="129"/>
      <c r="MJ53" s="129"/>
      <c r="MK53" s="129"/>
      <c r="ML53" s="129"/>
      <c r="MM53" s="129"/>
      <c r="MN53" s="129"/>
      <c r="MO53" s="129"/>
      <c r="MP53" s="129"/>
      <c r="MQ53" s="129"/>
      <c r="MR53" s="129"/>
      <c r="MS53" s="129"/>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c r="A55" s="2"/>
      <c r="B55" s="22"/>
      <c r="C55" s="24"/>
      <c r="D55" s="4"/>
      <c r="E55" s="4"/>
      <c r="F55" s="4"/>
      <c r="G55" s="4"/>
      <c r="H55" s="125" t="s">
        <v>34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24"/>
      <c r="DQ55" s="24"/>
      <c r="DR55" s="24"/>
      <c r="DS55" s="24"/>
      <c r="DT55" s="24"/>
      <c r="DU55" s="24"/>
      <c r="DV55" s="24"/>
      <c r="DW55" s="24"/>
      <c r="DX55" s="24"/>
      <c r="DY55" s="125" t="s">
        <v>35</v>
      </c>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24"/>
      <c r="IH55" s="24"/>
      <c r="II55" s="24"/>
      <c r="IJ55" s="24"/>
      <c r="IK55" s="24"/>
      <c r="IL55" s="24"/>
      <c r="IM55" s="24"/>
      <c r="IN55" s="24"/>
      <c r="IO55" s="24"/>
      <c r="IP55" s="125" t="s">
        <v>36</v>
      </c>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c r="A56" s="2"/>
      <c r="B56" s="22"/>
      <c r="C56" s="24"/>
      <c r="D56" s="4"/>
      <c r="E56" s="4"/>
      <c r="F56" s="4"/>
      <c r="G56" s="4"/>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24"/>
      <c r="DQ56" s="24"/>
      <c r="DR56" s="24"/>
      <c r="DS56" s="24"/>
      <c r="DT56" s="24"/>
      <c r="DU56" s="24"/>
      <c r="DV56" s="24"/>
      <c r="DW56" s="24"/>
      <c r="DX56" s="24"/>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24"/>
      <c r="IH56" s="24"/>
      <c r="II56" s="24"/>
      <c r="IJ56" s="24"/>
      <c r="IK56" s="24"/>
      <c r="IL56" s="24"/>
      <c r="IM56" s="24"/>
      <c r="IN56" s="24"/>
      <c r="IO56" s="24"/>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30" t="s">
        <v>38</v>
      </c>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6"/>
      <c r="NE64" s="127"/>
      <c r="NF64" s="127"/>
      <c r="NG64" s="127"/>
      <c r="NH64" s="127"/>
      <c r="NI64" s="127"/>
      <c r="NJ64" s="127"/>
      <c r="NK64" s="127"/>
      <c r="NL64" s="127"/>
      <c r="NM64" s="127"/>
      <c r="NN64" s="127"/>
      <c r="NO64" s="127"/>
      <c r="NP64" s="127"/>
      <c r="NQ64" s="127"/>
      <c r="NR64" s="128"/>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3" t="s">
        <v>143</v>
      </c>
      <c r="NE66" s="144"/>
      <c r="NF66" s="144"/>
      <c r="NG66" s="144"/>
      <c r="NH66" s="144"/>
      <c r="NI66" s="144"/>
      <c r="NJ66" s="144"/>
      <c r="NK66" s="144"/>
      <c r="NL66" s="144"/>
      <c r="NM66" s="144"/>
      <c r="NN66" s="144"/>
      <c r="NO66" s="144"/>
      <c r="NP66" s="144"/>
      <c r="NQ66" s="144"/>
      <c r="NR66" s="145"/>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1" t="str">
        <f>データ!CM7</f>
        <v>-</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3"/>
      <c r="NE67" s="144"/>
      <c r="NF67" s="144"/>
      <c r="NG67" s="144"/>
      <c r="NH67" s="144"/>
      <c r="NI67" s="144"/>
      <c r="NJ67" s="144"/>
      <c r="NK67" s="144"/>
      <c r="NL67" s="144"/>
      <c r="NM67" s="144"/>
      <c r="NN67" s="144"/>
      <c r="NO67" s="144"/>
      <c r="NP67" s="144"/>
      <c r="NQ67" s="144"/>
      <c r="NR67" s="145"/>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3"/>
      <c r="NE68" s="144"/>
      <c r="NF68" s="144"/>
      <c r="NG68" s="144"/>
      <c r="NH68" s="144"/>
      <c r="NI68" s="144"/>
      <c r="NJ68" s="144"/>
      <c r="NK68" s="144"/>
      <c r="NL68" s="144"/>
      <c r="NM68" s="144"/>
      <c r="NN68" s="144"/>
      <c r="NO68" s="144"/>
      <c r="NP68" s="144"/>
      <c r="NQ68" s="144"/>
      <c r="NR68" s="145"/>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3"/>
      <c r="NE69" s="144"/>
      <c r="NF69" s="144"/>
      <c r="NG69" s="144"/>
      <c r="NH69" s="144"/>
      <c r="NI69" s="144"/>
      <c r="NJ69" s="144"/>
      <c r="NK69" s="144"/>
      <c r="NL69" s="144"/>
      <c r="NM69" s="144"/>
      <c r="NN69" s="144"/>
      <c r="NO69" s="144"/>
      <c r="NP69" s="144"/>
      <c r="NQ69" s="144"/>
      <c r="NR69" s="145"/>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3"/>
      <c r="NE70" s="144"/>
      <c r="NF70" s="144"/>
      <c r="NG70" s="144"/>
      <c r="NH70" s="144"/>
      <c r="NI70" s="144"/>
      <c r="NJ70" s="144"/>
      <c r="NK70" s="144"/>
      <c r="NL70" s="144"/>
      <c r="NM70" s="144"/>
      <c r="NN70" s="144"/>
      <c r="NO70" s="144"/>
      <c r="NP70" s="144"/>
      <c r="NQ70" s="144"/>
      <c r="NR70" s="145"/>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3"/>
      <c r="NE71" s="144"/>
      <c r="NF71" s="144"/>
      <c r="NG71" s="144"/>
      <c r="NH71" s="144"/>
      <c r="NI71" s="144"/>
      <c r="NJ71" s="144"/>
      <c r="NK71" s="144"/>
      <c r="NL71" s="144"/>
      <c r="NM71" s="144"/>
      <c r="NN71" s="144"/>
      <c r="NO71" s="144"/>
      <c r="NP71" s="144"/>
      <c r="NQ71" s="144"/>
      <c r="NR71" s="145"/>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30" t="s">
        <v>40</v>
      </c>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3"/>
      <c r="NE72" s="144"/>
      <c r="NF72" s="144"/>
      <c r="NG72" s="144"/>
      <c r="NH72" s="144"/>
      <c r="NI72" s="144"/>
      <c r="NJ72" s="144"/>
      <c r="NK72" s="144"/>
      <c r="NL72" s="144"/>
      <c r="NM72" s="144"/>
      <c r="NN72" s="144"/>
      <c r="NO72" s="144"/>
      <c r="NP72" s="144"/>
      <c r="NQ72" s="144"/>
      <c r="NR72" s="145"/>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3"/>
      <c r="NE73" s="144"/>
      <c r="NF73" s="144"/>
      <c r="NG73" s="144"/>
      <c r="NH73" s="144"/>
      <c r="NI73" s="144"/>
      <c r="NJ73" s="144"/>
      <c r="NK73" s="144"/>
      <c r="NL73" s="144"/>
      <c r="NM73" s="144"/>
      <c r="NN73" s="144"/>
      <c r="NO73" s="144"/>
      <c r="NP73" s="144"/>
      <c r="NQ73" s="144"/>
      <c r="NR73" s="145"/>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3"/>
      <c r="NE74" s="144"/>
      <c r="NF74" s="144"/>
      <c r="NG74" s="144"/>
      <c r="NH74" s="144"/>
      <c r="NI74" s="144"/>
      <c r="NJ74" s="144"/>
      <c r="NK74" s="144"/>
      <c r="NL74" s="144"/>
      <c r="NM74" s="144"/>
      <c r="NN74" s="144"/>
      <c r="NO74" s="144"/>
      <c r="NP74" s="144"/>
      <c r="NQ74" s="144"/>
      <c r="NR74" s="145"/>
    </row>
    <row r="75" spans="1:382" ht="13.5" customHeight="1">
      <c r="A75" s="2"/>
      <c r="B75" s="22"/>
      <c r="C75" s="4"/>
      <c r="D75" s="4"/>
      <c r="E75" s="4"/>
      <c r="F75" s="4"/>
      <c r="CH75" s="4"/>
      <c r="CI75" s="4"/>
      <c r="CJ75" s="4"/>
      <c r="CK75" s="4"/>
      <c r="CL75" s="4"/>
      <c r="CM75" s="4"/>
      <c r="CN75" s="4"/>
      <c r="CO75" s="4"/>
      <c r="CP75" s="4"/>
      <c r="CQ75" s="4"/>
      <c r="CR75" s="4"/>
      <c r="CS75" s="4"/>
      <c r="CT75" s="4"/>
      <c r="CU75" s="4"/>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3"/>
      <c r="NE75" s="144"/>
      <c r="NF75" s="144"/>
      <c r="NG75" s="144"/>
      <c r="NH75" s="144"/>
      <c r="NI75" s="144"/>
      <c r="NJ75" s="144"/>
      <c r="NK75" s="144"/>
      <c r="NL75" s="144"/>
      <c r="NM75" s="144"/>
      <c r="NN75" s="144"/>
      <c r="NO75" s="144"/>
      <c r="NP75" s="144"/>
      <c r="NQ75" s="144"/>
      <c r="NR75" s="145"/>
    </row>
    <row r="76" spans="1:382" ht="13.5" customHeight="1">
      <c r="A76" s="2"/>
      <c r="B76" s="22"/>
      <c r="C76" s="4"/>
      <c r="D76" s="4"/>
      <c r="E76" s="4"/>
      <c r="F76" s="4"/>
      <c r="I76" s="4"/>
      <c r="J76" s="4"/>
      <c r="K76" s="4"/>
      <c r="L76" s="4"/>
      <c r="M76" s="4"/>
      <c r="N76" s="4"/>
      <c r="O76" s="4"/>
      <c r="P76" s="4"/>
      <c r="Q76" s="4"/>
      <c r="R76" s="140">
        <f>データ!$B$11</f>
        <v>41275</v>
      </c>
      <c r="S76" s="141"/>
      <c r="T76" s="141"/>
      <c r="U76" s="141"/>
      <c r="V76" s="141"/>
      <c r="W76" s="141"/>
      <c r="X76" s="141"/>
      <c r="Y76" s="141"/>
      <c r="Z76" s="141"/>
      <c r="AA76" s="141"/>
      <c r="AB76" s="141"/>
      <c r="AC76" s="141"/>
      <c r="AD76" s="141"/>
      <c r="AE76" s="141"/>
      <c r="AF76" s="142"/>
      <c r="AG76" s="140">
        <f>データ!$C$11</f>
        <v>41640</v>
      </c>
      <c r="AH76" s="141"/>
      <c r="AI76" s="141"/>
      <c r="AJ76" s="141"/>
      <c r="AK76" s="141"/>
      <c r="AL76" s="141"/>
      <c r="AM76" s="141"/>
      <c r="AN76" s="141"/>
      <c r="AO76" s="141"/>
      <c r="AP76" s="141"/>
      <c r="AQ76" s="141"/>
      <c r="AR76" s="141"/>
      <c r="AS76" s="141"/>
      <c r="AT76" s="141"/>
      <c r="AU76" s="142"/>
      <c r="AV76" s="140">
        <f>データ!$D$11</f>
        <v>42005</v>
      </c>
      <c r="AW76" s="141"/>
      <c r="AX76" s="141"/>
      <c r="AY76" s="141"/>
      <c r="AZ76" s="141"/>
      <c r="BA76" s="141"/>
      <c r="BB76" s="141"/>
      <c r="BC76" s="141"/>
      <c r="BD76" s="141"/>
      <c r="BE76" s="141"/>
      <c r="BF76" s="141"/>
      <c r="BG76" s="141"/>
      <c r="BH76" s="141"/>
      <c r="BI76" s="141"/>
      <c r="BJ76" s="142"/>
      <c r="BK76" s="140">
        <f>データ!$E$11</f>
        <v>42370</v>
      </c>
      <c r="BL76" s="141"/>
      <c r="BM76" s="141"/>
      <c r="BN76" s="141"/>
      <c r="BO76" s="141"/>
      <c r="BP76" s="141"/>
      <c r="BQ76" s="141"/>
      <c r="BR76" s="141"/>
      <c r="BS76" s="141"/>
      <c r="BT76" s="141"/>
      <c r="BU76" s="141"/>
      <c r="BV76" s="141"/>
      <c r="BW76" s="141"/>
      <c r="BX76" s="141"/>
      <c r="BY76" s="142"/>
      <c r="BZ76" s="140">
        <f>データ!$F$11</f>
        <v>42736</v>
      </c>
      <c r="CA76" s="141"/>
      <c r="CB76" s="141"/>
      <c r="CC76" s="141"/>
      <c r="CD76" s="141"/>
      <c r="CE76" s="141"/>
      <c r="CF76" s="141"/>
      <c r="CG76" s="141"/>
      <c r="CH76" s="141"/>
      <c r="CI76" s="141"/>
      <c r="CJ76" s="141"/>
      <c r="CK76" s="141"/>
      <c r="CL76" s="141"/>
      <c r="CM76" s="141"/>
      <c r="CN76" s="142"/>
      <c r="CO76" s="4"/>
      <c r="CP76" s="4"/>
      <c r="CQ76" s="4"/>
      <c r="CR76" s="4"/>
      <c r="CS76" s="4"/>
      <c r="CT76" s="4"/>
      <c r="CU76" s="4"/>
      <c r="CV76" s="131">
        <f>データ!CN7</f>
        <v>45952</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4"/>
      <c r="FZ76" s="4"/>
      <c r="GA76" s="4"/>
      <c r="GB76" s="4"/>
      <c r="GC76" s="4"/>
      <c r="GD76" s="4"/>
      <c r="GE76" s="4"/>
      <c r="GF76" s="4"/>
      <c r="GG76" s="4"/>
      <c r="GH76" s="4"/>
      <c r="GI76" s="4"/>
      <c r="GJ76" s="4"/>
      <c r="GK76" s="4"/>
      <c r="GL76" s="140">
        <f>データ!$B$11</f>
        <v>41275</v>
      </c>
      <c r="GM76" s="141"/>
      <c r="GN76" s="141"/>
      <c r="GO76" s="141"/>
      <c r="GP76" s="141"/>
      <c r="GQ76" s="141"/>
      <c r="GR76" s="141"/>
      <c r="GS76" s="141"/>
      <c r="GT76" s="141"/>
      <c r="GU76" s="141"/>
      <c r="GV76" s="141"/>
      <c r="GW76" s="141"/>
      <c r="GX76" s="141"/>
      <c r="GY76" s="141"/>
      <c r="GZ76" s="142"/>
      <c r="HA76" s="140">
        <f>データ!$C$11</f>
        <v>41640</v>
      </c>
      <c r="HB76" s="141"/>
      <c r="HC76" s="141"/>
      <c r="HD76" s="141"/>
      <c r="HE76" s="141"/>
      <c r="HF76" s="141"/>
      <c r="HG76" s="141"/>
      <c r="HH76" s="141"/>
      <c r="HI76" s="141"/>
      <c r="HJ76" s="141"/>
      <c r="HK76" s="141"/>
      <c r="HL76" s="141"/>
      <c r="HM76" s="141"/>
      <c r="HN76" s="141"/>
      <c r="HO76" s="142"/>
      <c r="HP76" s="140">
        <f>データ!$D$11</f>
        <v>42005</v>
      </c>
      <c r="HQ76" s="141"/>
      <c r="HR76" s="141"/>
      <c r="HS76" s="141"/>
      <c r="HT76" s="141"/>
      <c r="HU76" s="141"/>
      <c r="HV76" s="141"/>
      <c r="HW76" s="141"/>
      <c r="HX76" s="141"/>
      <c r="HY76" s="141"/>
      <c r="HZ76" s="141"/>
      <c r="IA76" s="141"/>
      <c r="IB76" s="141"/>
      <c r="IC76" s="141"/>
      <c r="ID76" s="142"/>
      <c r="IE76" s="140">
        <f>データ!$E$11</f>
        <v>42370</v>
      </c>
      <c r="IF76" s="141"/>
      <c r="IG76" s="141"/>
      <c r="IH76" s="141"/>
      <c r="II76" s="141"/>
      <c r="IJ76" s="141"/>
      <c r="IK76" s="141"/>
      <c r="IL76" s="141"/>
      <c r="IM76" s="141"/>
      <c r="IN76" s="141"/>
      <c r="IO76" s="141"/>
      <c r="IP76" s="141"/>
      <c r="IQ76" s="141"/>
      <c r="IR76" s="141"/>
      <c r="IS76" s="142"/>
      <c r="IT76" s="140">
        <f>データ!$F$11</f>
        <v>42736</v>
      </c>
      <c r="IU76" s="141"/>
      <c r="IV76" s="141"/>
      <c r="IW76" s="141"/>
      <c r="IX76" s="141"/>
      <c r="IY76" s="141"/>
      <c r="IZ76" s="141"/>
      <c r="JA76" s="141"/>
      <c r="JB76" s="141"/>
      <c r="JC76" s="141"/>
      <c r="JD76" s="141"/>
      <c r="JE76" s="141"/>
      <c r="JF76" s="141"/>
      <c r="JG76" s="141"/>
      <c r="JH76" s="142"/>
      <c r="JL76" s="4"/>
      <c r="JM76" s="4"/>
      <c r="JN76" s="4"/>
      <c r="JO76" s="4"/>
      <c r="JP76" s="4"/>
      <c r="JQ76" s="4"/>
      <c r="JR76" s="4"/>
      <c r="JS76" s="4"/>
      <c r="JT76" s="4"/>
      <c r="JU76" s="4"/>
      <c r="JV76" s="4"/>
      <c r="JW76" s="4"/>
      <c r="JX76" s="4"/>
      <c r="JY76" s="4"/>
      <c r="JZ76" s="4"/>
      <c r="KA76" s="140">
        <f>データ!$B$11</f>
        <v>41275</v>
      </c>
      <c r="KB76" s="141"/>
      <c r="KC76" s="141"/>
      <c r="KD76" s="141"/>
      <c r="KE76" s="141"/>
      <c r="KF76" s="141"/>
      <c r="KG76" s="141"/>
      <c r="KH76" s="141"/>
      <c r="KI76" s="141"/>
      <c r="KJ76" s="141"/>
      <c r="KK76" s="141"/>
      <c r="KL76" s="141"/>
      <c r="KM76" s="141"/>
      <c r="KN76" s="141"/>
      <c r="KO76" s="142"/>
      <c r="KP76" s="140">
        <f>データ!$C$11</f>
        <v>41640</v>
      </c>
      <c r="KQ76" s="141"/>
      <c r="KR76" s="141"/>
      <c r="KS76" s="141"/>
      <c r="KT76" s="141"/>
      <c r="KU76" s="141"/>
      <c r="KV76" s="141"/>
      <c r="KW76" s="141"/>
      <c r="KX76" s="141"/>
      <c r="KY76" s="141"/>
      <c r="KZ76" s="141"/>
      <c r="LA76" s="141"/>
      <c r="LB76" s="141"/>
      <c r="LC76" s="141"/>
      <c r="LD76" s="142"/>
      <c r="LE76" s="140">
        <f>データ!$D$11</f>
        <v>42005</v>
      </c>
      <c r="LF76" s="141"/>
      <c r="LG76" s="141"/>
      <c r="LH76" s="141"/>
      <c r="LI76" s="141"/>
      <c r="LJ76" s="141"/>
      <c r="LK76" s="141"/>
      <c r="LL76" s="141"/>
      <c r="LM76" s="141"/>
      <c r="LN76" s="141"/>
      <c r="LO76" s="141"/>
      <c r="LP76" s="141"/>
      <c r="LQ76" s="141"/>
      <c r="LR76" s="141"/>
      <c r="LS76" s="142"/>
      <c r="LT76" s="140">
        <f>データ!$E$11</f>
        <v>42370</v>
      </c>
      <c r="LU76" s="141"/>
      <c r="LV76" s="141"/>
      <c r="LW76" s="141"/>
      <c r="LX76" s="141"/>
      <c r="LY76" s="141"/>
      <c r="LZ76" s="141"/>
      <c r="MA76" s="141"/>
      <c r="MB76" s="141"/>
      <c r="MC76" s="141"/>
      <c r="MD76" s="141"/>
      <c r="ME76" s="141"/>
      <c r="MF76" s="141"/>
      <c r="MG76" s="141"/>
      <c r="MH76" s="142"/>
      <c r="MI76" s="140">
        <f>データ!$F$11</f>
        <v>42736</v>
      </c>
      <c r="MJ76" s="141"/>
      <c r="MK76" s="141"/>
      <c r="ML76" s="141"/>
      <c r="MM76" s="141"/>
      <c r="MN76" s="141"/>
      <c r="MO76" s="141"/>
      <c r="MP76" s="141"/>
      <c r="MQ76" s="141"/>
      <c r="MR76" s="141"/>
      <c r="MS76" s="141"/>
      <c r="MT76" s="141"/>
      <c r="MU76" s="141"/>
      <c r="MV76" s="141"/>
      <c r="MW76" s="142"/>
      <c r="MX76" s="4"/>
      <c r="MY76" s="4"/>
      <c r="MZ76" s="4"/>
      <c r="NA76" s="4"/>
      <c r="NB76" s="4"/>
      <c r="NC76" s="44"/>
      <c r="ND76" s="143"/>
      <c r="NE76" s="144"/>
      <c r="NF76" s="144"/>
      <c r="NG76" s="144"/>
      <c r="NH76" s="144"/>
      <c r="NI76" s="144"/>
      <c r="NJ76" s="144"/>
      <c r="NK76" s="144"/>
      <c r="NL76" s="144"/>
      <c r="NM76" s="144"/>
      <c r="NN76" s="144"/>
      <c r="NO76" s="144"/>
      <c r="NP76" s="144"/>
      <c r="NQ76" s="144"/>
      <c r="NR76" s="145"/>
    </row>
    <row r="77" spans="1:382" ht="13.5" customHeight="1">
      <c r="A77" s="2"/>
      <c r="B77" s="22"/>
      <c r="C77" s="4"/>
      <c r="D77" s="4"/>
      <c r="E77" s="4"/>
      <c r="F77" s="4"/>
      <c r="I77" s="149" t="s">
        <v>27</v>
      </c>
      <c r="J77" s="149"/>
      <c r="K77" s="149"/>
      <c r="L77" s="149"/>
      <c r="M77" s="149"/>
      <c r="N77" s="149"/>
      <c r="O77" s="149"/>
      <c r="P77" s="149"/>
      <c r="Q77" s="14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4"/>
      <c r="FZ77" s="4"/>
      <c r="GA77" s="4"/>
      <c r="GB77" s="4"/>
      <c r="GC77" s="149" t="s">
        <v>27</v>
      </c>
      <c r="GD77" s="149"/>
      <c r="GE77" s="149"/>
      <c r="GF77" s="149"/>
      <c r="GG77" s="149"/>
      <c r="GH77" s="149"/>
      <c r="GI77" s="149"/>
      <c r="GJ77" s="149"/>
      <c r="GK77" s="14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9" t="s">
        <v>27</v>
      </c>
      <c r="JS77" s="149"/>
      <c r="JT77" s="149"/>
      <c r="JU77" s="149"/>
      <c r="JV77" s="149"/>
      <c r="JW77" s="149"/>
      <c r="JX77" s="149"/>
      <c r="JY77" s="149"/>
      <c r="JZ77" s="149"/>
      <c r="KA77" s="119" t="str">
        <f>データ!CZ7</f>
        <v>-</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43"/>
      <c r="NE77" s="144"/>
      <c r="NF77" s="144"/>
      <c r="NG77" s="144"/>
      <c r="NH77" s="144"/>
      <c r="NI77" s="144"/>
      <c r="NJ77" s="144"/>
      <c r="NK77" s="144"/>
      <c r="NL77" s="144"/>
      <c r="NM77" s="144"/>
      <c r="NN77" s="144"/>
      <c r="NO77" s="144"/>
      <c r="NP77" s="144"/>
      <c r="NQ77" s="144"/>
      <c r="NR77" s="145"/>
    </row>
    <row r="78" spans="1:382" ht="13.5" customHeight="1">
      <c r="A78" s="2"/>
      <c r="B78" s="22"/>
      <c r="C78" s="4"/>
      <c r="D78" s="4"/>
      <c r="E78" s="4"/>
      <c r="F78" s="4"/>
      <c r="I78" s="149" t="s">
        <v>29</v>
      </c>
      <c r="J78" s="149"/>
      <c r="K78" s="149"/>
      <c r="L78" s="149"/>
      <c r="M78" s="149"/>
      <c r="N78" s="149"/>
      <c r="O78" s="149"/>
      <c r="P78" s="149"/>
      <c r="Q78" s="14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4"/>
      <c r="FZ78" s="4"/>
      <c r="GA78" s="4"/>
      <c r="GB78" s="4"/>
      <c r="GC78" s="149" t="s">
        <v>29</v>
      </c>
      <c r="GD78" s="149"/>
      <c r="GE78" s="149"/>
      <c r="GF78" s="149"/>
      <c r="GG78" s="149"/>
      <c r="GH78" s="149"/>
      <c r="GI78" s="149"/>
      <c r="GJ78" s="149"/>
      <c r="GK78" s="14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9" t="s">
        <v>29</v>
      </c>
      <c r="JS78" s="149"/>
      <c r="JT78" s="149"/>
      <c r="JU78" s="149"/>
      <c r="JV78" s="149"/>
      <c r="JW78" s="149"/>
      <c r="JX78" s="149"/>
      <c r="JY78" s="149"/>
      <c r="JZ78" s="149"/>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43"/>
      <c r="NE78" s="144"/>
      <c r="NF78" s="144"/>
      <c r="NG78" s="144"/>
      <c r="NH78" s="144"/>
      <c r="NI78" s="144"/>
      <c r="NJ78" s="144"/>
      <c r="NK78" s="144"/>
      <c r="NL78" s="144"/>
      <c r="NM78" s="144"/>
      <c r="NN78" s="144"/>
      <c r="NO78" s="144"/>
      <c r="NP78" s="144"/>
      <c r="NQ78" s="144"/>
      <c r="NR78" s="145"/>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3"/>
      <c r="NE79" s="144"/>
      <c r="NF79" s="144"/>
      <c r="NG79" s="144"/>
      <c r="NH79" s="144"/>
      <c r="NI79" s="144"/>
      <c r="NJ79" s="144"/>
      <c r="NK79" s="144"/>
      <c r="NL79" s="144"/>
      <c r="NM79" s="144"/>
      <c r="NN79" s="144"/>
      <c r="NO79" s="144"/>
      <c r="NP79" s="144"/>
      <c r="NQ79" s="144"/>
      <c r="NR79" s="145"/>
    </row>
    <row r="80" spans="1:382" ht="13.5" customHeight="1">
      <c r="A80" s="2"/>
      <c r="B80" s="22"/>
      <c r="C80" s="24"/>
      <c r="D80" s="4"/>
      <c r="E80" s="4"/>
      <c r="F80" s="4"/>
      <c r="G80" s="4"/>
      <c r="H80" s="125" t="s">
        <v>41</v>
      </c>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25"/>
      <c r="BK80" s="125"/>
      <c r="BL80" s="125"/>
      <c r="BM80" s="125"/>
      <c r="BN80" s="125"/>
      <c r="BO80" s="125"/>
      <c r="BP80" s="125"/>
      <c r="BQ80" s="125"/>
      <c r="BR80" s="125"/>
      <c r="BS80" s="125"/>
      <c r="BT80" s="125"/>
      <c r="BU80" s="125"/>
      <c r="BV80" s="125"/>
      <c r="BW80" s="125"/>
      <c r="BX80" s="125"/>
      <c r="BY80" s="125"/>
      <c r="BZ80" s="125"/>
      <c r="CA80" s="125"/>
      <c r="CB80" s="125"/>
      <c r="CC80" s="125"/>
      <c r="CD80" s="125"/>
      <c r="CE80" s="125"/>
      <c r="CF80" s="125"/>
      <c r="CG80" s="125"/>
      <c r="CH80" s="125"/>
      <c r="CI80" s="125"/>
      <c r="CJ80" s="125"/>
      <c r="CK80" s="125"/>
      <c r="CL80" s="125"/>
      <c r="CM80" s="125"/>
      <c r="CN80" s="125"/>
      <c r="CO80" s="125"/>
      <c r="CP80" s="125"/>
      <c r="CQ80" s="125"/>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5" t="s">
        <v>42</v>
      </c>
      <c r="GC80" s="125"/>
      <c r="GD80" s="125"/>
      <c r="GE80" s="125"/>
      <c r="GF80" s="125"/>
      <c r="GG80" s="125"/>
      <c r="GH80" s="125"/>
      <c r="GI80" s="125"/>
      <c r="GJ80" s="125"/>
      <c r="GK80" s="125"/>
      <c r="GL80" s="125"/>
      <c r="GM80" s="125"/>
      <c r="GN80" s="125"/>
      <c r="GO80" s="125"/>
      <c r="GP80" s="125"/>
      <c r="GQ80" s="125"/>
      <c r="GR80" s="125"/>
      <c r="GS80" s="125"/>
      <c r="GT80" s="125"/>
      <c r="GU80" s="125"/>
      <c r="GV80" s="125"/>
      <c r="GW80" s="125"/>
      <c r="GX80" s="125"/>
      <c r="GY80" s="125"/>
      <c r="GZ80" s="125"/>
      <c r="HA80" s="125"/>
      <c r="HB80" s="125"/>
      <c r="HC80" s="125"/>
      <c r="HD80" s="125"/>
      <c r="HE80" s="125"/>
      <c r="HF80" s="125"/>
      <c r="HG80" s="125"/>
      <c r="HH80" s="125"/>
      <c r="HI80" s="125"/>
      <c r="HJ80" s="125"/>
      <c r="HK80" s="125"/>
      <c r="HL80" s="125"/>
      <c r="HM80" s="125"/>
      <c r="HN80" s="125"/>
      <c r="HO80" s="125"/>
      <c r="HP80" s="125"/>
      <c r="HQ80" s="125"/>
      <c r="HR80" s="125"/>
      <c r="HS80" s="125"/>
      <c r="HT80" s="125"/>
      <c r="HU80" s="125"/>
      <c r="HV80" s="125"/>
      <c r="HW80" s="125"/>
      <c r="HX80" s="125"/>
      <c r="HY80" s="125"/>
      <c r="HZ80" s="125"/>
      <c r="IA80" s="125"/>
      <c r="IB80" s="125"/>
      <c r="IC80" s="125"/>
      <c r="ID80" s="125"/>
      <c r="IE80" s="125"/>
      <c r="IF80" s="125"/>
      <c r="IG80" s="125"/>
      <c r="IH80" s="125"/>
      <c r="II80" s="125"/>
      <c r="IJ80" s="125"/>
      <c r="IK80" s="125"/>
      <c r="IL80" s="125"/>
      <c r="IM80" s="125"/>
      <c r="IN80" s="125"/>
      <c r="IO80" s="125"/>
      <c r="IP80" s="125"/>
      <c r="IQ80" s="125"/>
      <c r="IR80" s="125"/>
      <c r="IS80" s="125"/>
      <c r="IT80" s="125"/>
      <c r="IU80" s="125"/>
      <c r="IV80" s="125"/>
      <c r="IW80" s="125"/>
      <c r="IX80" s="125"/>
      <c r="IY80" s="125"/>
      <c r="IZ80" s="125"/>
      <c r="JA80" s="125"/>
      <c r="JB80" s="125"/>
      <c r="JC80" s="125"/>
      <c r="JD80" s="125"/>
      <c r="JE80" s="125"/>
      <c r="JF80" s="125"/>
      <c r="JG80" s="125"/>
      <c r="JH80" s="125"/>
      <c r="JI80" s="125"/>
      <c r="JJ80" s="125"/>
      <c r="JK80" s="125"/>
      <c r="JL80" s="125"/>
      <c r="JM80" s="4"/>
      <c r="JN80" s="4"/>
      <c r="JO80" s="4"/>
      <c r="JP80" s="125" t="s">
        <v>43</v>
      </c>
      <c r="JQ80" s="125"/>
      <c r="JR80" s="125"/>
      <c r="JS80" s="125"/>
      <c r="JT80" s="125"/>
      <c r="JU80" s="125"/>
      <c r="JV80" s="125"/>
      <c r="JW80" s="125"/>
      <c r="JX80" s="125"/>
      <c r="JY80" s="125"/>
      <c r="JZ80" s="125"/>
      <c r="KA80" s="125"/>
      <c r="KB80" s="125"/>
      <c r="KC80" s="125"/>
      <c r="KD80" s="125"/>
      <c r="KE80" s="125"/>
      <c r="KF80" s="125"/>
      <c r="KG80" s="125"/>
      <c r="KH80" s="125"/>
      <c r="KI80" s="125"/>
      <c r="KJ80" s="125"/>
      <c r="KK80" s="125"/>
      <c r="KL80" s="125"/>
      <c r="KM80" s="125"/>
      <c r="KN80" s="125"/>
      <c r="KO80" s="125"/>
      <c r="KP80" s="125"/>
      <c r="KQ80" s="125"/>
      <c r="KR80" s="125"/>
      <c r="KS80" s="125"/>
      <c r="KT80" s="125"/>
      <c r="KU80" s="125"/>
      <c r="KV80" s="125"/>
      <c r="KW80" s="125"/>
      <c r="KX80" s="125"/>
      <c r="KY80" s="125"/>
      <c r="KZ80" s="125"/>
      <c r="LA80" s="125"/>
      <c r="LB80" s="125"/>
      <c r="LC80" s="125"/>
      <c r="LD80" s="125"/>
      <c r="LE80" s="125"/>
      <c r="LF80" s="125"/>
      <c r="LG80" s="125"/>
      <c r="LH80" s="125"/>
      <c r="LI80" s="125"/>
      <c r="LJ80" s="125"/>
      <c r="LK80" s="125"/>
      <c r="LL80" s="125"/>
      <c r="LM80" s="125"/>
      <c r="LN80" s="125"/>
      <c r="LO80" s="125"/>
      <c r="LP80" s="125"/>
      <c r="LQ80" s="125"/>
      <c r="LR80" s="125"/>
      <c r="LS80" s="125"/>
      <c r="LT80" s="125"/>
      <c r="LU80" s="125"/>
      <c r="LV80" s="125"/>
      <c r="LW80" s="125"/>
      <c r="LX80" s="125"/>
      <c r="LY80" s="125"/>
      <c r="LZ80" s="125"/>
      <c r="MA80" s="125"/>
      <c r="MB80" s="125"/>
      <c r="MC80" s="125"/>
      <c r="MD80" s="125"/>
      <c r="ME80" s="125"/>
      <c r="MF80" s="125"/>
      <c r="MG80" s="125"/>
      <c r="MH80" s="125"/>
      <c r="MI80" s="125"/>
      <c r="MJ80" s="125"/>
      <c r="MK80" s="125"/>
      <c r="ML80" s="125"/>
      <c r="MM80" s="125"/>
      <c r="MN80" s="125"/>
      <c r="MO80" s="125"/>
      <c r="MP80" s="125"/>
      <c r="MQ80" s="125"/>
      <c r="MR80" s="125"/>
      <c r="MS80" s="125"/>
      <c r="MT80" s="125"/>
      <c r="MU80" s="125"/>
      <c r="MV80" s="125"/>
      <c r="MW80" s="125"/>
      <c r="MX80" s="125"/>
      <c r="MY80" s="125"/>
      <c r="MZ80" s="24"/>
      <c r="NA80" s="24"/>
      <c r="NB80" s="23"/>
      <c r="NC80" s="2"/>
      <c r="ND80" s="143"/>
      <c r="NE80" s="144"/>
      <c r="NF80" s="144"/>
      <c r="NG80" s="144"/>
      <c r="NH80" s="144"/>
      <c r="NI80" s="144"/>
      <c r="NJ80" s="144"/>
      <c r="NK80" s="144"/>
      <c r="NL80" s="144"/>
      <c r="NM80" s="144"/>
      <c r="NN80" s="144"/>
      <c r="NO80" s="144"/>
      <c r="NP80" s="144"/>
      <c r="NQ80" s="144"/>
      <c r="NR80" s="145"/>
    </row>
    <row r="81" spans="1:382" ht="13.5" customHeight="1">
      <c r="A81" s="2"/>
      <c r="B81" s="22"/>
      <c r="C81" s="24"/>
      <c r="D81" s="4"/>
      <c r="E81" s="4"/>
      <c r="F81" s="4"/>
      <c r="G81" s="4"/>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5"/>
      <c r="GC81" s="125"/>
      <c r="GD81" s="125"/>
      <c r="GE81" s="125"/>
      <c r="GF81" s="125"/>
      <c r="GG81" s="125"/>
      <c r="GH81" s="125"/>
      <c r="GI81" s="125"/>
      <c r="GJ81" s="125"/>
      <c r="GK81" s="125"/>
      <c r="GL81" s="125"/>
      <c r="GM81" s="125"/>
      <c r="GN81" s="125"/>
      <c r="GO81" s="125"/>
      <c r="GP81" s="125"/>
      <c r="GQ81" s="125"/>
      <c r="GR81" s="125"/>
      <c r="GS81" s="125"/>
      <c r="GT81" s="125"/>
      <c r="GU81" s="125"/>
      <c r="GV81" s="125"/>
      <c r="GW81" s="125"/>
      <c r="GX81" s="125"/>
      <c r="GY81" s="125"/>
      <c r="GZ81" s="125"/>
      <c r="HA81" s="125"/>
      <c r="HB81" s="125"/>
      <c r="HC81" s="125"/>
      <c r="HD81" s="125"/>
      <c r="HE81" s="125"/>
      <c r="HF81" s="125"/>
      <c r="HG81" s="125"/>
      <c r="HH81" s="125"/>
      <c r="HI81" s="125"/>
      <c r="HJ81" s="125"/>
      <c r="HK81" s="125"/>
      <c r="HL81" s="125"/>
      <c r="HM81" s="125"/>
      <c r="HN81" s="125"/>
      <c r="HO81" s="125"/>
      <c r="HP81" s="125"/>
      <c r="HQ81" s="125"/>
      <c r="HR81" s="125"/>
      <c r="HS81" s="125"/>
      <c r="HT81" s="125"/>
      <c r="HU81" s="125"/>
      <c r="HV81" s="125"/>
      <c r="HW81" s="125"/>
      <c r="HX81" s="125"/>
      <c r="HY81" s="125"/>
      <c r="HZ81" s="125"/>
      <c r="IA81" s="125"/>
      <c r="IB81" s="125"/>
      <c r="IC81" s="125"/>
      <c r="ID81" s="125"/>
      <c r="IE81" s="125"/>
      <c r="IF81" s="125"/>
      <c r="IG81" s="125"/>
      <c r="IH81" s="125"/>
      <c r="II81" s="125"/>
      <c r="IJ81" s="125"/>
      <c r="IK81" s="125"/>
      <c r="IL81" s="125"/>
      <c r="IM81" s="125"/>
      <c r="IN81" s="125"/>
      <c r="IO81" s="125"/>
      <c r="IP81" s="125"/>
      <c r="IQ81" s="125"/>
      <c r="IR81" s="125"/>
      <c r="IS81" s="125"/>
      <c r="IT81" s="125"/>
      <c r="IU81" s="125"/>
      <c r="IV81" s="125"/>
      <c r="IW81" s="125"/>
      <c r="IX81" s="125"/>
      <c r="IY81" s="125"/>
      <c r="IZ81" s="125"/>
      <c r="JA81" s="125"/>
      <c r="JB81" s="125"/>
      <c r="JC81" s="125"/>
      <c r="JD81" s="125"/>
      <c r="JE81" s="125"/>
      <c r="JF81" s="125"/>
      <c r="JG81" s="125"/>
      <c r="JH81" s="125"/>
      <c r="JI81" s="125"/>
      <c r="JJ81" s="125"/>
      <c r="JK81" s="125"/>
      <c r="JL81" s="125"/>
      <c r="JM81" s="4"/>
      <c r="JN81" s="4"/>
      <c r="JO81" s="4"/>
      <c r="JP81" s="125"/>
      <c r="JQ81" s="125"/>
      <c r="JR81" s="125"/>
      <c r="JS81" s="125"/>
      <c r="JT81" s="125"/>
      <c r="JU81" s="125"/>
      <c r="JV81" s="125"/>
      <c r="JW81" s="125"/>
      <c r="JX81" s="125"/>
      <c r="JY81" s="125"/>
      <c r="JZ81" s="125"/>
      <c r="KA81" s="125"/>
      <c r="KB81" s="125"/>
      <c r="KC81" s="125"/>
      <c r="KD81" s="125"/>
      <c r="KE81" s="125"/>
      <c r="KF81" s="125"/>
      <c r="KG81" s="125"/>
      <c r="KH81" s="125"/>
      <c r="KI81" s="125"/>
      <c r="KJ81" s="125"/>
      <c r="KK81" s="125"/>
      <c r="KL81" s="125"/>
      <c r="KM81" s="125"/>
      <c r="KN81" s="125"/>
      <c r="KO81" s="125"/>
      <c r="KP81" s="125"/>
      <c r="KQ81" s="125"/>
      <c r="KR81" s="125"/>
      <c r="KS81" s="125"/>
      <c r="KT81" s="125"/>
      <c r="KU81" s="125"/>
      <c r="KV81" s="125"/>
      <c r="KW81" s="125"/>
      <c r="KX81" s="125"/>
      <c r="KY81" s="125"/>
      <c r="KZ81" s="125"/>
      <c r="LA81" s="125"/>
      <c r="LB81" s="125"/>
      <c r="LC81" s="125"/>
      <c r="LD81" s="125"/>
      <c r="LE81" s="125"/>
      <c r="LF81" s="125"/>
      <c r="LG81" s="125"/>
      <c r="LH81" s="125"/>
      <c r="LI81" s="125"/>
      <c r="LJ81" s="125"/>
      <c r="LK81" s="125"/>
      <c r="LL81" s="125"/>
      <c r="LM81" s="125"/>
      <c r="LN81" s="125"/>
      <c r="LO81" s="125"/>
      <c r="LP81" s="125"/>
      <c r="LQ81" s="125"/>
      <c r="LR81" s="125"/>
      <c r="LS81" s="125"/>
      <c r="LT81" s="125"/>
      <c r="LU81" s="125"/>
      <c r="LV81" s="125"/>
      <c r="LW81" s="125"/>
      <c r="LX81" s="125"/>
      <c r="LY81" s="125"/>
      <c r="LZ81" s="125"/>
      <c r="MA81" s="125"/>
      <c r="MB81" s="125"/>
      <c r="MC81" s="125"/>
      <c r="MD81" s="125"/>
      <c r="ME81" s="125"/>
      <c r="MF81" s="125"/>
      <c r="MG81" s="125"/>
      <c r="MH81" s="125"/>
      <c r="MI81" s="125"/>
      <c r="MJ81" s="125"/>
      <c r="MK81" s="125"/>
      <c r="ML81" s="125"/>
      <c r="MM81" s="125"/>
      <c r="MN81" s="125"/>
      <c r="MO81" s="125"/>
      <c r="MP81" s="125"/>
      <c r="MQ81" s="125"/>
      <c r="MR81" s="125"/>
      <c r="MS81" s="125"/>
      <c r="MT81" s="125"/>
      <c r="MU81" s="125"/>
      <c r="MV81" s="125"/>
      <c r="MW81" s="125"/>
      <c r="MX81" s="125"/>
      <c r="MY81" s="125"/>
      <c r="MZ81" s="24"/>
      <c r="NA81" s="24"/>
      <c r="NB81" s="23"/>
      <c r="NC81" s="2"/>
      <c r="ND81" s="143"/>
      <c r="NE81" s="144"/>
      <c r="NF81" s="144"/>
      <c r="NG81" s="144"/>
      <c r="NH81" s="144"/>
      <c r="NI81" s="144"/>
      <c r="NJ81" s="144"/>
      <c r="NK81" s="144"/>
      <c r="NL81" s="144"/>
      <c r="NM81" s="144"/>
      <c r="NN81" s="144"/>
      <c r="NO81" s="144"/>
      <c r="NP81" s="144"/>
      <c r="NQ81" s="144"/>
      <c r="NR81" s="145"/>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6"/>
      <c r="NE82" s="147"/>
      <c r="NF82" s="147"/>
      <c r="NG82" s="147"/>
      <c r="NH82" s="147"/>
      <c r="NI82" s="147"/>
      <c r="NJ82" s="147"/>
      <c r="NK82" s="147"/>
      <c r="NL82" s="147"/>
      <c r="NM82" s="147"/>
      <c r="NN82" s="147"/>
      <c r="NO82" s="147"/>
      <c r="NP82" s="147"/>
      <c r="NQ82" s="147"/>
      <c r="NR82" s="148"/>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vZrt8qNoCA0e/El+/hLvmy+tMAb6TegVl97CKiJjgs6LtFkYH+Hq6Sa66YFBCObTl6+NaqPk0nhZjpnva5+JA==" saltValue="Z96Z7iKvWA1sJbD976+kN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CV67:FW70"/>
    <mergeCell ref="CV72:FW75"/>
    <mergeCell ref="R76:AF76"/>
    <mergeCell ref="AG76:AU76"/>
    <mergeCell ref="AV76:BJ76"/>
    <mergeCell ref="BK76:BY76"/>
    <mergeCell ref="ND66:NR82"/>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ND49:NR64"/>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LH32:LZ32"/>
    <mergeCell ref="MA32:MS32"/>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ND32:NR47"/>
    <mergeCell ref="KO32:LG32"/>
    <mergeCell ref="J31:T31"/>
    <mergeCell ref="U31:AM31"/>
    <mergeCell ref="AN31:BF31"/>
    <mergeCell ref="BG31:BY31"/>
    <mergeCell ref="BZ31:CR31"/>
    <mergeCell ref="CS31:DK31"/>
    <mergeCell ref="EL30:FD30"/>
    <mergeCell ref="FE30:FW30"/>
    <mergeCell ref="FX30:GP30"/>
    <mergeCell ref="H14:IE15"/>
    <mergeCell ref="IP14:MV15"/>
    <mergeCell ref="ND14:NR14"/>
    <mergeCell ref="U30:AM30"/>
    <mergeCell ref="AN30:BF30"/>
    <mergeCell ref="BG30:BY30"/>
    <mergeCell ref="BZ30:CR30"/>
    <mergeCell ref="CS30:DK30"/>
    <mergeCell ref="ND15:NR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53" t="s">
        <v>67</v>
      </c>
      <c r="I3" s="154"/>
      <c r="J3" s="154"/>
      <c r="K3" s="154"/>
      <c r="L3" s="154"/>
      <c r="M3" s="154"/>
      <c r="N3" s="154"/>
      <c r="O3" s="154"/>
      <c r="P3" s="154"/>
      <c r="Q3" s="154"/>
      <c r="R3" s="154"/>
      <c r="S3" s="154"/>
      <c r="T3" s="154"/>
      <c r="U3" s="154"/>
      <c r="V3" s="154"/>
      <c r="W3" s="154"/>
      <c r="X3" s="154"/>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55"/>
      <c r="I4" s="156"/>
      <c r="J4" s="156"/>
      <c r="K4" s="156"/>
      <c r="L4" s="156"/>
      <c r="M4" s="156"/>
      <c r="N4" s="156"/>
      <c r="O4" s="156"/>
      <c r="P4" s="156"/>
      <c r="Q4" s="156"/>
      <c r="R4" s="156"/>
      <c r="S4" s="156"/>
      <c r="T4" s="156"/>
      <c r="U4" s="156"/>
      <c r="V4" s="156"/>
      <c r="W4" s="156"/>
      <c r="X4" s="156"/>
      <c r="Y4" s="150" t="s">
        <v>72</v>
      </c>
      <c r="Z4" s="151"/>
      <c r="AA4" s="151"/>
      <c r="AB4" s="151"/>
      <c r="AC4" s="151"/>
      <c r="AD4" s="151"/>
      <c r="AE4" s="151"/>
      <c r="AF4" s="151"/>
      <c r="AG4" s="151"/>
      <c r="AH4" s="151"/>
      <c r="AI4" s="152"/>
      <c r="AJ4" s="157" t="s">
        <v>73</v>
      </c>
      <c r="AK4" s="157"/>
      <c r="AL4" s="157"/>
      <c r="AM4" s="157"/>
      <c r="AN4" s="157"/>
      <c r="AO4" s="157"/>
      <c r="AP4" s="157"/>
      <c r="AQ4" s="157"/>
      <c r="AR4" s="157"/>
      <c r="AS4" s="157"/>
      <c r="AT4" s="157"/>
      <c r="AU4" s="158" t="s">
        <v>74</v>
      </c>
      <c r="AV4" s="157"/>
      <c r="AW4" s="157"/>
      <c r="AX4" s="157"/>
      <c r="AY4" s="157"/>
      <c r="AZ4" s="157"/>
      <c r="BA4" s="157"/>
      <c r="BB4" s="157"/>
      <c r="BC4" s="157"/>
      <c r="BD4" s="157"/>
      <c r="BE4" s="157"/>
      <c r="BF4" s="157" t="s">
        <v>75</v>
      </c>
      <c r="BG4" s="157"/>
      <c r="BH4" s="157"/>
      <c r="BI4" s="157"/>
      <c r="BJ4" s="157"/>
      <c r="BK4" s="157"/>
      <c r="BL4" s="157"/>
      <c r="BM4" s="157"/>
      <c r="BN4" s="157"/>
      <c r="BO4" s="157"/>
      <c r="BP4" s="157"/>
      <c r="BQ4" s="158" t="s">
        <v>76</v>
      </c>
      <c r="BR4" s="157"/>
      <c r="BS4" s="157"/>
      <c r="BT4" s="157"/>
      <c r="BU4" s="157"/>
      <c r="BV4" s="157"/>
      <c r="BW4" s="157"/>
      <c r="BX4" s="157"/>
      <c r="BY4" s="157"/>
      <c r="BZ4" s="157"/>
      <c r="CA4" s="157"/>
      <c r="CB4" s="157" t="s">
        <v>77</v>
      </c>
      <c r="CC4" s="157"/>
      <c r="CD4" s="157"/>
      <c r="CE4" s="157"/>
      <c r="CF4" s="157"/>
      <c r="CG4" s="157"/>
      <c r="CH4" s="157"/>
      <c r="CI4" s="157"/>
      <c r="CJ4" s="157"/>
      <c r="CK4" s="157"/>
      <c r="CL4" s="157"/>
      <c r="CM4" s="159" t="s">
        <v>78</v>
      </c>
      <c r="CN4" s="159" t="s">
        <v>79</v>
      </c>
      <c r="CO4" s="150" t="s">
        <v>80</v>
      </c>
      <c r="CP4" s="151"/>
      <c r="CQ4" s="151"/>
      <c r="CR4" s="151"/>
      <c r="CS4" s="151"/>
      <c r="CT4" s="151"/>
      <c r="CU4" s="151"/>
      <c r="CV4" s="151"/>
      <c r="CW4" s="151"/>
      <c r="CX4" s="151"/>
      <c r="CY4" s="152"/>
      <c r="CZ4" s="157" t="s">
        <v>81</v>
      </c>
      <c r="DA4" s="157"/>
      <c r="DB4" s="157"/>
      <c r="DC4" s="157"/>
      <c r="DD4" s="157"/>
      <c r="DE4" s="157"/>
      <c r="DF4" s="157"/>
      <c r="DG4" s="157"/>
      <c r="DH4" s="157"/>
      <c r="DI4" s="157"/>
      <c r="DJ4" s="157"/>
      <c r="DK4" s="150" t="s">
        <v>82</v>
      </c>
      <c r="DL4" s="151"/>
      <c r="DM4" s="151"/>
      <c r="DN4" s="151"/>
      <c r="DO4" s="151"/>
      <c r="DP4" s="151"/>
      <c r="DQ4" s="151"/>
      <c r="DR4" s="151"/>
      <c r="DS4" s="151"/>
      <c r="DT4" s="151"/>
      <c r="DU4" s="152"/>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98</v>
      </c>
      <c r="AV5" s="59" t="s">
        <v>99</v>
      </c>
      <c r="AW5" s="59" t="s">
        <v>100</v>
      </c>
      <c r="AX5" s="59" t="s">
        <v>101</v>
      </c>
      <c r="AY5" s="59" t="s">
        <v>112</v>
      </c>
      <c r="AZ5" s="59" t="s">
        <v>103</v>
      </c>
      <c r="BA5" s="59" t="s">
        <v>104</v>
      </c>
      <c r="BB5" s="59" t="s">
        <v>105</v>
      </c>
      <c r="BC5" s="59" t="s">
        <v>106</v>
      </c>
      <c r="BD5" s="59" t="s">
        <v>107</v>
      </c>
      <c r="BE5" s="59" t="s">
        <v>108</v>
      </c>
      <c r="BF5" s="59" t="s">
        <v>113</v>
      </c>
      <c r="BG5" s="59" t="s">
        <v>99</v>
      </c>
      <c r="BH5" s="59" t="s">
        <v>114</v>
      </c>
      <c r="BI5" s="59" t="s">
        <v>111</v>
      </c>
      <c r="BJ5" s="59" t="s">
        <v>112</v>
      </c>
      <c r="BK5" s="59" t="s">
        <v>103</v>
      </c>
      <c r="BL5" s="59" t="s">
        <v>104</v>
      </c>
      <c r="BM5" s="59" t="s">
        <v>105</v>
      </c>
      <c r="BN5" s="59" t="s">
        <v>106</v>
      </c>
      <c r="BO5" s="59" t="s">
        <v>107</v>
      </c>
      <c r="BP5" s="59" t="s">
        <v>108</v>
      </c>
      <c r="BQ5" s="59" t="s">
        <v>113</v>
      </c>
      <c r="BR5" s="59" t="s">
        <v>115</v>
      </c>
      <c r="BS5" s="59" t="s">
        <v>100</v>
      </c>
      <c r="BT5" s="59" t="s">
        <v>101</v>
      </c>
      <c r="BU5" s="59" t="s">
        <v>102</v>
      </c>
      <c r="BV5" s="59" t="s">
        <v>103</v>
      </c>
      <c r="BW5" s="59" t="s">
        <v>104</v>
      </c>
      <c r="BX5" s="59" t="s">
        <v>105</v>
      </c>
      <c r="BY5" s="59" t="s">
        <v>106</v>
      </c>
      <c r="BZ5" s="59" t="s">
        <v>107</v>
      </c>
      <c r="CA5" s="59" t="s">
        <v>108</v>
      </c>
      <c r="CB5" s="59" t="s">
        <v>113</v>
      </c>
      <c r="CC5" s="59" t="s">
        <v>109</v>
      </c>
      <c r="CD5" s="59" t="s">
        <v>100</v>
      </c>
      <c r="CE5" s="59" t="s">
        <v>116</v>
      </c>
      <c r="CF5" s="59" t="s">
        <v>117</v>
      </c>
      <c r="CG5" s="59" t="s">
        <v>103</v>
      </c>
      <c r="CH5" s="59" t="s">
        <v>104</v>
      </c>
      <c r="CI5" s="59" t="s">
        <v>105</v>
      </c>
      <c r="CJ5" s="59" t="s">
        <v>106</v>
      </c>
      <c r="CK5" s="59" t="s">
        <v>107</v>
      </c>
      <c r="CL5" s="59" t="s">
        <v>108</v>
      </c>
      <c r="CM5" s="160"/>
      <c r="CN5" s="160"/>
      <c r="CO5" s="59" t="s">
        <v>113</v>
      </c>
      <c r="CP5" s="59" t="s">
        <v>109</v>
      </c>
      <c r="CQ5" s="59" t="s">
        <v>100</v>
      </c>
      <c r="CR5" s="59" t="s">
        <v>111</v>
      </c>
      <c r="CS5" s="59" t="s">
        <v>112</v>
      </c>
      <c r="CT5" s="59" t="s">
        <v>103</v>
      </c>
      <c r="CU5" s="59" t="s">
        <v>104</v>
      </c>
      <c r="CV5" s="59" t="s">
        <v>105</v>
      </c>
      <c r="CW5" s="59" t="s">
        <v>106</v>
      </c>
      <c r="CX5" s="59" t="s">
        <v>107</v>
      </c>
      <c r="CY5" s="59" t="s">
        <v>108</v>
      </c>
      <c r="CZ5" s="59" t="s">
        <v>98</v>
      </c>
      <c r="DA5" s="59" t="s">
        <v>99</v>
      </c>
      <c r="DB5" s="59" t="s">
        <v>114</v>
      </c>
      <c r="DC5" s="59" t="s">
        <v>101</v>
      </c>
      <c r="DD5" s="59" t="s">
        <v>112</v>
      </c>
      <c r="DE5" s="59" t="s">
        <v>103</v>
      </c>
      <c r="DF5" s="59" t="s">
        <v>104</v>
      </c>
      <c r="DG5" s="59" t="s">
        <v>105</v>
      </c>
      <c r="DH5" s="59" t="s">
        <v>106</v>
      </c>
      <c r="DI5" s="59" t="s">
        <v>107</v>
      </c>
      <c r="DJ5" s="59" t="s">
        <v>44</v>
      </c>
      <c r="DK5" s="59" t="s">
        <v>98</v>
      </c>
      <c r="DL5" s="59" t="s">
        <v>109</v>
      </c>
      <c r="DM5" s="59" t="s">
        <v>114</v>
      </c>
      <c r="DN5" s="59" t="s">
        <v>118</v>
      </c>
      <c r="DO5" s="59" t="s">
        <v>119</v>
      </c>
      <c r="DP5" s="59" t="s">
        <v>103</v>
      </c>
      <c r="DQ5" s="59" t="s">
        <v>104</v>
      </c>
      <c r="DR5" s="59" t="s">
        <v>105</v>
      </c>
      <c r="DS5" s="59" t="s">
        <v>106</v>
      </c>
      <c r="DT5" s="59" t="s">
        <v>107</v>
      </c>
      <c r="DU5" s="59" t="s">
        <v>108</v>
      </c>
    </row>
    <row r="6" spans="1:125" s="66" customFormat="1">
      <c r="A6" s="49" t="s">
        <v>120</v>
      </c>
      <c r="B6" s="60">
        <f>B8</f>
        <v>2017</v>
      </c>
      <c r="C6" s="60">
        <f t="shared" ref="C6:X6" si="1">C8</f>
        <v>271004</v>
      </c>
      <c r="D6" s="60">
        <f t="shared" si="1"/>
        <v>47</v>
      </c>
      <c r="E6" s="60">
        <f t="shared" si="1"/>
        <v>14</v>
      </c>
      <c r="F6" s="60">
        <f t="shared" si="1"/>
        <v>0</v>
      </c>
      <c r="G6" s="60">
        <f t="shared" si="1"/>
        <v>25</v>
      </c>
      <c r="H6" s="60" t="str">
        <f>SUBSTITUTE(H8,"　","")</f>
        <v>大阪府大阪市</v>
      </c>
      <c r="I6" s="60" t="str">
        <f t="shared" si="1"/>
        <v>東長堀バス地下駐車場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16</v>
      </c>
      <c r="S6" s="62" t="str">
        <f t="shared" si="1"/>
        <v>商業施設</v>
      </c>
      <c r="T6" s="62" t="str">
        <f t="shared" si="1"/>
        <v>有</v>
      </c>
      <c r="U6" s="63">
        <f t="shared" si="1"/>
        <v>2600</v>
      </c>
      <c r="V6" s="63">
        <f t="shared" si="1"/>
        <v>12</v>
      </c>
      <c r="W6" s="63">
        <f t="shared" si="1"/>
        <v>2000</v>
      </c>
      <c r="X6" s="62" t="str">
        <f t="shared" si="1"/>
        <v>利用料金制</v>
      </c>
      <c r="Y6" s="64" t="e">
        <f>IF(Y8="-",NA(),Y8)</f>
        <v>#N/A</v>
      </c>
      <c r="Z6" s="64">
        <f t="shared" ref="Z6:AH6" si="2">IF(Z8="-",NA(),Z8)</f>
        <v>328</v>
      </c>
      <c r="AA6" s="64">
        <f t="shared" si="2"/>
        <v>546</v>
      </c>
      <c r="AB6" s="64">
        <f t="shared" si="2"/>
        <v>182.5</v>
      </c>
      <c r="AC6" s="64">
        <f t="shared" si="2"/>
        <v>96.4</v>
      </c>
      <c r="AD6" s="64">
        <f t="shared" si="2"/>
        <v>410.7</v>
      </c>
      <c r="AE6" s="64">
        <f t="shared" si="2"/>
        <v>385.5</v>
      </c>
      <c r="AF6" s="64">
        <f t="shared" si="2"/>
        <v>419.4</v>
      </c>
      <c r="AG6" s="64">
        <f t="shared" si="2"/>
        <v>371</v>
      </c>
      <c r="AH6" s="64">
        <f t="shared" si="2"/>
        <v>509.2</v>
      </c>
      <c r="AI6" s="61" t="str">
        <f>IF(AI8="-","",IF(AI8="-","【-】","【"&amp;SUBSTITUTE(TEXT(AI8,"#,##0.0"),"-","△")&amp;"】"))</f>
        <v>【319.1】</v>
      </c>
      <c r="AJ6" s="64" t="e">
        <f>IF(AJ8="-",NA(),AJ8)</f>
        <v>#N/A</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t="e">
        <f>IF(AU8="-",NA(),AU8)</f>
        <v>#N/A</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t="e">
        <f>IF(BF8="-",NA(),BF8)</f>
        <v>#N/A</v>
      </c>
      <c r="BG6" s="64">
        <f t="shared" ref="BG6:BO6" si="5">IF(BG8="-",NA(),BG8)</f>
        <v>70</v>
      </c>
      <c r="BH6" s="64">
        <f t="shared" si="5"/>
        <v>81.5</v>
      </c>
      <c r="BI6" s="64">
        <f t="shared" si="5"/>
        <v>45.2</v>
      </c>
      <c r="BJ6" s="64">
        <f t="shared" si="5"/>
        <v>-3.7</v>
      </c>
      <c r="BK6" s="64">
        <f t="shared" si="5"/>
        <v>37.6</v>
      </c>
      <c r="BL6" s="64">
        <f t="shared" si="5"/>
        <v>40.700000000000003</v>
      </c>
      <c r="BM6" s="64">
        <f t="shared" si="5"/>
        <v>38.200000000000003</v>
      </c>
      <c r="BN6" s="64">
        <f t="shared" si="5"/>
        <v>34.6</v>
      </c>
      <c r="BO6" s="64">
        <f t="shared" si="5"/>
        <v>37.6</v>
      </c>
      <c r="BP6" s="61" t="str">
        <f>IF(BP8="-","",IF(BP8="-","【-】","【"&amp;SUBSTITUTE(TEXT(BP8,"#,##0.0"),"-","△")&amp;"】"))</f>
        <v>【26.4】</v>
      </c>
      <c r="BQ6" s="65" t="e">
        <f>IF(BQ8="-",NA(),BQ8)</f>
        <v>#N/A</v>
      </c>
      <c r="BR6" s="65">
        <f t="shared" ref="BR6:BZ6" si="6">IF(BR8="-",NA(),BR8)</f>
        <v>30829</v>
      </c>
      <c r="BS6" s="65">
        <f t="shared" si="6"/>
        <v>40707</v>
      </c>
      <c r="BT6" s="65">
        <f t="shared" si="6"/>
        <v>19865</v>
      </c>
      <c r="BU6" s="65">
        <f t="shared" si="6"/>
        <v>-1704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121</v>
      </c>
      <c r="CM6" s="63" t="str">
        <f t="shared" ref="CM6:CN6" si="7">CM8</f>
        <v>-</v>
      </c>
      <c r="CN6" s="63">
        <f t="shared" si="7"/>
        <v>45952</v>
      </c>
      <c r="CO6" s="64"/>
      <c r="CP6" s="64"/>
      <c r="CQ6" s="64"/>
      <c r="CR6" s="64"/>
      <c r="CS6" s="64"/>
      <c r="CT6" s="64"/>
      <c r="CU6" s="64"/>
      <c r="CV6" s="64"/>
      <c r="CW6" s="64"/>
      <c r="CX6" s="64"/>
      <c r="CY6" s="61" t="s">
        <v>121</v>
      </c>
      <c r="CZ6" s="64" t="e">
        <f>IF(CZ8="-",NA(),CZ8)</f>
        <v>#N/A</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t="e">
        <f>IF(DK8="-",NA(),DK8)</f>
        <v>#N/A</v>
      </c>
      <c r="DL6" s="64">
        <f t="shared" ref="DL6:DT6" si="9">IF(DL8="-",NA(),DL8)</f>
        <v>250</v>
      </c>
      <c r="DM6" s="64">
        <f t="shared" si="9"/>
        <v>308.3</v>
      </c>
      <c r="DN6" s="64">
        <f t="shared" si="9"/>
        <v>258.3</v>
      </c>
      <c r="DO6" s="64">
        <f t="shared" si="9"/>
        <v>300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c r="A7" s="49" t="s">
        <v>122</v>
      </c>
      <c r="B7" s="60">
        <f t="shared" ref="B7:X7" si="10">B8</f>
        <v>2017</v>
      </c>
      <c r="C7" s="60">
        <f t="shared" si="10"/>
        <v>271004</v>
      </c>
      <c r="D7" s="60">
        <f t="shared" si="10"/>
        <v>47</v>
      </c>
      <c r="E7" s="60">
        <f t="shared" si="10"/>
        <v>14</v>
      </c>
      <c r="F7" s="60">
        <f t="shared" si="10"/>
        <v>0</v>
      </c>
      <c r="G7" s="60">
        <f t="shared" si="10"/>
        <v>25</v>
      </c>
      <c r="H7" s="60" t="str">
        <f t="shared" si="10"/>
        <v>大阪府　大阪市</v>
      </c>
      <c r="I7" s="60" t="str">
        <f t="shared" si="10"/>
        <v>東長堀バス地下駐車場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16</v>
      </c>
      <c r="S7" s="62" t="str">
        <f t="shared" si="10"/>
        <v>商業施設</v>
      </c>
      <c r="T7" s="62" t="str">
        <f t="shared" si="10"/>
        <v>有</v>
      </c>
      <c r="U7" s="63">
        <f t="shared" si="10"/>
        <v>2600</v>
      </c>
      <c r="V7" s="63">
        <f t="shared" si="10"/>
        <v>12</v>
      </c>
      <c r="W7" s="63">
        <f t="shared" si="10"/>
        <v>2000</v>
      </c>
      <c r="X7" s="62" t="str">
        <f t="shared" si="10"/>
        <v>利用料金制</v>
      </c>
      <c r="Y7" s="64" t="str">
        <f>Y8</f>
        <v>-</v>
      </c>
      <c r="Z7" s="64">
        <f t="shared" ref="Z7:AH7" si="11">Z8</f>
        <v>328</v>
      </c>
      <c r="AA7" s="64">
        <f t="shared" si="11"/>
        <v>546</v>
      </c>
      <c r="AB7" s="64">
        <f t="shared" si="11"/>
        <v>182.5</v>
      </c>
      <c r="AC7" s="64">
        <f t="shared" si="11"/>
        <v>96.4</v>
      </c>
      <c r="AD7" s="64">
        <f t="shared" si="11"/>
        <v>410.7</v>
      </c>
      <c r="AE7" s="64">
        <f t="shared" si="11"/>
        <v>385.5</v>
      </c>
      <c r="AF7" s="64">
        <f t="shared" si="11"/>
        <v>419.4</v>
      </c>
      <c r="AG7" s="64">
        <f t="shared" si="11"/>
        <v>371</v>
      </c>
      <c r="AH7" s="64">
        <f t="shared" si="11"/>
        <v>509.2</v>
      </c>
      <c r="AI7" s="61"/>
      <c r="AJ7" s="64" t="str">
        <f>AJ8</f>
        <v>-</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t="str">
        <f>AU8</f>
        <v>-</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t="str">
        <f>BF8</f>
        <v>-</v>
      </c>
      <c r="BG7" s="64">
        <f t="shared" ref="BG7:BO7" si="14">BG8</f>
        <v>70</v>
      </c>
      <c r="BH7" s="64">
        <f t="shared" si="14"/>
        <v>81.5</v>
      </c>
      <c r="BI7" s="64">
        <f t="shared" si="14"/>
        <v>45.2</v>
      </c>
      <c r="BJ7" s="64">
        <f t="shared" si="14"/>
        <v>-3.7</v>
      </c>
      <c r="BK7" s="64">
        <f t="shared" si="14"/>
        <v>37.6</v>
      </c>
      <c r="BL7" s="64">
        <f t="shared" si="14"/>
        <v>40.700000000000003</v>
      </c>
      <c r="BM7" s="64">
        <f t="shared" si="14"/>
        <v>38.200000000000003</v>
      </c>
      <c r="BN7" s="64">
        <f t="shared" si="14"/>
        <v>34.6</v>
      </c>
      <c r="BO7" s="64">
        <f t="shared" si="14"/>
        <v>37.6</v>
      </c>
      <c r="BP7" s="61"/>
      <c r="BQ7" s="65" t="str">
        <f>BQ8</f>
        <v>-</v>
      </c>
      <c r="BR7" s="65">
        <f t="shared" ref="BR7:BZ7" si="15">BR8</f>
        <v>30829</v>
      </c>
      <c r="BS7" s="65">
        <f t="shared" si="15"/>
        <v>40707</v>
      </c>
      <c r="BT7" s="65">
        <f t="shared" si="15"/>
        <v>19865</v>
      </c>
      <c r="BU7" s="65">
        <f t="shared" si="15"/>
        <v>-1704</v>
      </c>
      <c r="BV7" s="65">
        <f t="shared" si="15"/>
        <v>6777</v>
      </c>
      <c r="BW7" s="65">
        <f t="shared" si="15"/>
        <v>7496</v>
      </c>
      <c r="BX7" s="65">
        <f t="shared" si="15"/>
        <v>6967</v>
      </c>
      <c r="BY7" s="65">
        <f t="shared" si="15"/>
        <v>7138</v>
      </c>
      <c r="BZ7" s="65">
        <f t="shared" si="15"/>
        <v>8131</v>
      </c>
      <c r="CA7" s="63"/>
      <c r="CB7" s="64" t="s">
        <v>123</v>
      </c>
      <c r="CC7" s="64" t="s">
        <v>123</v>
      </c>
      <c r="CD7" s="64" t="s">
        <v>123</v>
      </c>
      <c r="CE7" s="64" t="s">
        <v>123</v>
      </c>
      <c r="CF7" s="64" t="s">
        <v>123</v>
      </c>
      <c r="CG7" s="64" t="s">
        <v>123</v>
      </c>
      <c r="CH7" s="64" t="s">
        <v>123</v>
      </c>
      <c r="CI7" s="64" t="s">
        <v>123</v>
      </c>
      <c r="CJ7" s="64" t="s">
        <v>123</v>
      </c>
      <c r="CK7" s="64" t="s">
        <v>121</v>
      </c>
      <c r="CL7" s="61"/>
      <c r="CM7" s="63" t="str">
        <f>CM8</f>
        <v>-</v>
      </c>
      <c r="CN7" s="63">
        <f>CN8</f>
        <v>45952</v>
      </c>
      <c r="CO7" s="64" t="s">
        <v>123</v>
      </c>
      <c r="CP7" s="64" t="s">
        <v>123</v>
      </c>
      <c r="CQ7" s="64" t="s">
        <v>123</v>
      </c>
      <c r="CR7" s="64" t="s">
        <v>123</v>
      </c>
      <c r="CS7" s="64" t="s">
        <v>123</v>
      </c>
      <c r="CT7" s="64" t="s">
        <v>123</v>
      </c>
      <c r="CU7" s="64" t="s">
        <v>123</v>
      </c>
      <c r="CV7" s="64" t="s">
        <v>123</v>
      </c>
      <c r="CW7" s="64" t="s">
        <v>123</v>
      </c>
      <c r="CX7" s="64" t="s">
        <v>121</v>
      </c>
      <c r="CY7" s="61"/>
      <c r="CZ7" s="64" t="str">
        <f>CZ8</f>
        <v>-</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t="str">
        <f>DK8</f>
        <v>-</v>
      </c>
      <c r="DL7" s="64">
        <f t="shared" ref="DL7:DT7" si="17">DL8</f>
        <v>250</v>
      </c>
      <c r="DM7" s="64">
        <f t="shared" si="17"/>
        <v>308.3</v>
      </c>
      <c r="DN7" s="64">
        <f t="shared" si="17"/>
        <v>258.3</v>
      </c>
      <c r="DO7" s="64">
        <f t="shared" si="17"/>
        <v>300</v>
      </c>
      <c r="DP7" s="64">
        <f t="shared" si="17"/>
        <v>252.6</v>
      </c>
      <c r="DQ7" s="64">
        <f t="shared" si="17"/>
        <v>252.8</v>
      </c>
      <c r="DR7" s="64">
        <f t="shared" si="17"/>
        <v>269</v>
      </c>
      <c r="DS7" s="64">
        <f t="shared" si="17"/>
        <v>276.60000000000002</v>
      </c>
      <c r="DT7" s="64">
        <f t="shared" si="17"/>
        <v>274.8</v>
      </c>
      <c r="DU7" s="61"/>
    </row>
    <row r="8" spans="1:125" s="66" customFormat="1">
      <c r="A8" s="49"/>
      <c r="B8" s="67">
        <v>2017</v>
      </c>
      <c r="C8" s="67">
        <v>271004</v>
      </c>
      <c r="D8" s="67">
        <v>47</v>
      </c>
      <c r="E8" s="67">
        <v>14</v>
      </c>
      <c r="F8" s="67">
        <v>0</v>
      </c>
      <c r="G8" s="67">
        <v>25</v>
      </c>
      <c r="H8" s="67" t="s">
        <v>124</v>
      </c>
      <c r="I8" s="67" t="s">
        <v>125</v>
      </c>
      <c r="J8" s="67" t="s">
        <v>126</v>
      </c>
      <c r="K8" s="67" t="s">
        <v>127</v>
      </c>
      <c r="L8" s="67" t="s">
        <v>128</v>
      </c>
      <c r="M8" s="67" t="s">
        <v>129</v>
      </c>
      <c r="N8" s="67" t="s">
        <v>130</v>
      </c>
      <c r="O8" s="68" t="s">
        <v>131</v>
      </c>
      <c r="P8" s="69" t="s">
        <v>132</v>
      </c>
      <c r="Q8" s="69" t="s">
        <v>133</v>
      </c>
      <c r="R8" s="70">
        <v>16</v>
      </c>
      <c r="S8" s="69" t="s">
        <v>134</v>
      </c>
      <c r="T8" s="69" t="s">
        <v>135</v>
      </c>
      <c r="U8" s="70">
        <v>2600</v>
      </c>
      <c r="V8" s="70">
        <v>12</v>
      </c>
      <c r="W8" s="70">
        <v>2000</v>
      </c>
      <c r="X8" s="69" t="s">
        <v>136</v>
      </c>
      <c r="Y8" s="71" t="s">
        <v>128</v>
      </c>
      <c r="Z8" s="71">
        <v>328</v>
      </c>
      <c r="AA8" s="71">
        <v>546</v>
      </c>
      <c r="AB8" s="71">
        <v>182.5</v>
      </c>
      <c r="AC8" s="71">
        <v>96.4</v>
      </c>
      <c r="AD8" s="71">
        <v>410.7</v>
      </c>
      <c r="AE8" s="71">
        <v>385.5</v>
      </c>
      <c r="AF8" s="71">
        <v>419.4</v>
      </c>
      <c r="AG8" s="71">
        <v>371</v>
      </c>
      <c r="AH8" s="71">
        <v>509.2</v>
      </c>
      <c r="AI8" s="68">
        <v>319.10000000000002</v>
      </c>
      <c r="AJ8" s="71" t="s">
        <v>128</v>
      </c>
      <c r="AK8" s="71">
        <v>0</v>
      </c>
      <c r="AL8" s="71">
        <v>0</v>
      </c>
      <c r="AM8" s="71">
        <v>0</v>
      </c>
      <c r="AN8" s="71">
        <v>0</v>
      </c>
      <c r="AO8" s="71">
        <v>4.5999999999999996</v>
      </c>
      <c r="AP8" s="71">
        <v>3.5</v>
      </c>
      <c r="AQ8" s="71">
        <v>3.2</v>
      </c>
      <c r="AR8" s="71">
        <v>2.9</v>
      </c>
      <c r="AS8" s="71">
        <v>6</v>
      </c>
      <c r="AT8" s="68">
        <v>5.6</v>
      </c>
      <c r="AU8" s="72" t="s">
        <v>128</v>
      </c>
      <c r="AV8" s="72">
        <v>0</v>
      </c>
      <c r="AW8" s="72">
        <v>0</v>
      </c>
      <c r="AX8" s="72">
        <v>0</v>
      </c>
      <c r="AY8" s="72">
        <v>0</v>
      </c>
      <c r="AZ8" s="72">
        <v>27</v>
      </c>
      <c r="BA8" s="72">
        <v>23</v>
      </c>
      <c r="BB8" s="72">
        <v>22</v>
      </c>
      <c r="BC8" s="72">
        <v>16</v>
      </c>
      <c r="BD8" s="72">
        <v>21</v>
      </c>
      <c r="BE8" s="72">
        <v>37</v>
      </c>
      <c r="BF8" s="71" t="s">
        <v>128</v>
      </c>
      <c r="BG8" s="71">
        <v>70</v>
      </c>
      <c r="BH8" s="71">
        <v>81.5</v>
      </c>
      <c r="BI8" s="71">
        <v>45.2</v>
      </c>
      <c r="BJ8" s="71">
        <v>-3.7</v>
      </c>
      <c r="BK8" s="71">
        <v>37.6</v>
      </c>
      <c r="BL8" s="71">
        <v>40.700000000000003</v>
      </c>
      <c r="BM8" s="71">
        <v>38.200000000000003</v>
      </c>
      <c r="BN8" s="71">
        <v>34.6</v>
      </c>
      <c r="BO8" s="71">
        <v>37.6</v>
      </c>
      <c r="BP8" s="68">
        <v>26.4</v>
      </c>
      <c r="BQ8" s="72" t="s">
        <v>128</v>
      </c>
      <c r="BR8" s="72">
        <v>30829</v>
      </c>
      <c r="BS8" s="72">
        <v>40707</v>
      </c>
      <c r="BT8" s="73">
        <v>19865</v>
      </c>
      <c r="BU8" s="73">
        <v>-1704</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t="s">
        <v>128</v>
      </c>
      <c r="CN8" s="70">
        <v>45952</v>
      </c>
      <c r="CO8" s="71" t="s">
        <v>128</v>
      </c>
      <c r="CP8" s="71" t="s">
        <v>128</v>
      </c>
      <c r="CQ8" s="71" t="s">
        <v>128</v>
      </c>
      <c r="CR8" s="71" t="s">
        <v>128</v>
      </c>
      <c r="CS8" s="71" t="s">
        <v>128</v>
      </c>
      <c r="CT8" s="71" t="s">
        <v>128</v>
      </c>
      <c r="CU8" s="71" t="s">
        <v>128</v>
      </c>
      <c r="CV8" s="71" t="s">
        <v>128</v>
      </c>
      <c r="CW8" s="71" t="s">
        <v>128</v>
      </c>
      <c r="CX8" s="71" t="s">
        <v>128</v>
      </c>
      <c r="CY8" s="68" t="s">
        <v>128</v>
      </c>
      <c r="CZ8" s="71" t="s">
        <v>128</v>
      </c>
      <c r="DA8" s="71">
        <v>0</v>
      </c>
      <c r="DB8" s="71">
        <v>0</v>
      </c>
      <c r="DC8" s="71">
        <v>0</v>
      </c>
      <c r="DD8" s="71">
        <v>0</v>
      </c>
      <c r="DE8" s="71">
        <v>84.4</v>
      </c>
      <c r="DF8" s="71">
        <v>78.400000000000006</v>
      </c>
      <c r="DG8" s="71">
        <v>70.5</v>
      </c>
      <c r="DH8" s="71">
        <v>59.2</v>
      </c>
      <c r="DI8" s="71">
        <v>62.4</v>
      </c>
      <c r="DJ8" s="68">
        <v>120.3</v>
      </c>
      <c r="DK8" s="71" t="s">
        <v>128</v>
      </c>
      <c r="DL8" s="71">
        <v>250</v>
      </c>
      <c r="DM8" s="71">
        <v>308.3</v>
      </c>
      <c r="DN8" s="71">
        <v>258.3</v>
      </c>
      <c r="DO8" s="71">
        <v>300</v>
      </c>
      <c r="DP8" s="71">
        <v>252.6</v>
      </c>
      <c r="DQ8" s="71">
        <v>252.8</v>
      </c>
      <c r="DR8" s="71">
        <v>269</v>
      </c>
      <c r="DS8" s="71">
        <v>276.60000000000002</v>
      </c>
      <c r="DT8" s="71">
        <v>274.8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石川　克也</cp:lastModifiedBy>
  <cp:lastPrinted>2019-01-23T06:55:19Z</cp:lastPrinted>
  <dcterms:created xsi:type="dcterms:W3CDTF">2018-12-07T10:32:51Z</dcterms:created>
  <dcterms:modified xsi:type="dcterms:W3CDTF">2019-01-23T07:07:42Z</dcterms:modified>
  <cp:category/>
</cp:coreProperties>
</file>