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政令市\13大阪　〇\"/>
    </mc:Choice>
  </mc:AlternateContent>
  <workbookProtection workbookAlgorithmName="SHA-512" workbookHashValue="NsreErMq3VQ0WOJxcu03D5LLe3Zjcupk2OuH6aXc9r6q7L4UE5QibI+JtwGMQt47ykotdWermCD1qXzNHpoFHw==" workbookSaltValue="wwQAGUM3YD01WE5Gbg9Kzw==" workbookSpinCount="100000" lockStructure="1"/>
  <bookViews>
    <workbookView xWindow="0" yWindow="0" windowWidth="9336" windowHeight="7152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V6" i="5"/>
  <c r="AU12" i="4" s="1"/>
  <c r="U6" i="5"/>
  <c r="T6" i="5"/>
  <c r="FZ10" i="4" s="1"/>
  <c r="S6" i="5"/>
  <c r="R6" i="5"/>
  <c r="CN10" i="4" s="1"/>
  <c r="Q6" i="5"/>
  <c r="P6" i="5"/>
  <c r="B10" i="4" s="1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V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V33" i="4"/>
  <c r="HG33" i="4"/>
  <c r="GR33" i="4"/>
  <c r="EW33" i="4"/>
  <c r="EH33" i="4"/>
  <c r="DS33" i="4"/>
  <c r="BX33" i="4"/>
  <c r="BI33" i="4"/>
  <c r="AT33" i="4"/>
  <c r="AE33" i="4"/>
  <c r="P33" i="4"/>
  <c r="LP12" i="4"/>
  <c r="JW12" i="4"/>
  <c r="ID12" i="4"/>
  <c r="EG12" i="4"/>
  <c r="CN12" i="4"/>
  <c r="B12" i="4"/>
  <c r="LP10" i="4"/>
  <c r="JW10" i="4"/>
  <c r="ID10" i="4"/>
  <c r="EG10" i="4"/>
  <c r="AU10" i="4"/>
  <c r="LP8" i="4"/>
  <c r="ID8" i="4"/>
  <c r="FZ8" i="4"/>
  <c r="EG8" i="4"/>
  <c r="CN8" i="4"/>
  <c r="AU8" i="4"/>
  <c r="B8" i="4"/>
  <c r="B6" i="4"/>
  <c r="MN54" i="4" l="1"/>
  <c r="MN32" i="4"/>
  <c r="MH78" i="4"/>
  <c r="IZ54" i="4"/>
  <c r="IZ32" i="4"/>
  <c r="HM78" i="4"/>
  <c r="FL54" i="4"/>
  <c r="FL32" i="4"/>
  <c r="CS78" i="4"/>
  <c r="BX54" i="4"/>
  <c r="BX32" i="4"/>
  <c r="C11" i="5"/>
  <c r="D11" i="5"/>
  <c r="E11" i="5"/>
  <c r="B11" i="5"/>
  <c r="KC78" i="4" l="1"/>
  <c r="HG54" i="4"/>
  <c r="HG32" i="4"/>
  <c r="FH78" i="4"/>
  <c r="DS54" i="4"/>
  <c r="DS32" i="4"/>
  <c r="AN78" i="4"/>
  <c r="AE54" i="4"/>
  <c r="AE32" i="4"/>
  <c r="KU54" i="4"/>
  <c r="KU32" i="4"/>
  <c r="KF54" i="4"/>
  <c r="KF32" i="4"/>
  <c r="JJ78" i="4"/>
  <c r="GR54" i="4"/>
  <c r="GR32" i="4"/>
  <c r="EO78" i="4"/>
  <c r="DD54" i="4"/>
  <c r="DD32" i="4"/>
  <c r="U78" i="4"/>
  <c r="P54" i="4"/>
  <c r="P32" i="4"/>
  <c r="BZ78" i="4"/>
  <c r="BI54" i="4"/>
  <c r="BI32" i="4"/>
  <c r="LY54" i="4"/>
  <c r="LY32" i="4"/>
  <c r="LO78" i="4"/>
  <c r="IK54" i="4"/>
  <c r="IK32" i="4"/>
  <c r="GT78" i="4"/>
  <c r="EW54" i="4"/>
  <c r="EW32" i="4"/>
  <c r="GA78" i="4"/>
  <c r="EH54" i="4"/>
  <c r="EH32" i="4"/>
  <c r="BG78" i="4"/>
  <c r="AT54" i="4"/>
  <c r="AT32" i="4"/>
  <c r="LJ54" i="4"/>
  <c r="LJ32" i="4"/>
  <c r="KV78" i="4"/>
  <c r="HV54" i="4"/>
  <c r="HV32" i="4"/>
</calcChain>
</file>

<file path=xl/sharedStrings.xml><?xml version="1.0" encoding="utf-8"?>
<sst xmlns="http://schemas.openxmlformats.org/spreadsheetml/2006/main" count="311" uniqueCount="162">
  <si>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</si>
  <si>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</si>
  <si>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</si>
  <si>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</si>
  <si>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</si>
  <si>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</si>
  <si>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</si>
  <si>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</si>
  <si>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</si>
  <si>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</si>
  <si>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</si>
  <si>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</si>
  <si>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</si>
  <si>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</si>
  <si>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</si>
  <si>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</si>
  <si>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</si>
  <si>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</si>
  <si>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</si>
  <si>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</si>
  <si>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</si>
  <si>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</si>
  <si>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</si>
  <si>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</si>
  <si>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</si>
  <si>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</si>
  <si>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</si>
  <si>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</si>
  <si>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</si>
  <si>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</si>
  <si>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</si>
  <si>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</si>
  <si>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</si>
  <si>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</si>
  <si>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</si>
  <si>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</si>
  <si>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</si>
  <si>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</si>
  <si>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</si>
  <si>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</si>
  <si>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</si>
  <si>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</si>
  <si>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</si>
  <si>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</si>
  <si>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</si>
  <si>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</si>
  <si>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</si>
  <si>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</si>
  <si>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</si>
  <si>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</si>
  <si>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</si>
  <si>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</si>
  <si>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</si>
  <si>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</si>
  <si>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</si>
  <si>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</si>
  <si>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</si>
  <si>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</si>
  <si>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</si>
  <si>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</si>
  <si>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</si>
  <si>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</si>
  <si>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</si>
  <si>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</si>
  <si>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</si>
  <si>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</si>
  <si>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</si>
  <si>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</si>
  <si>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</si>
  <si>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</si>
  <si>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</si>
  <si>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</si>
  <si>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</si>
  <si>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</si>
  <si>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</si>
  <si>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</si>
  <si>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</si>
  <si>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</si>
  <si>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</si>
  <si>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</si>
  <si>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</si>
  <si>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</si>
  <si>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</si>
  <si>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</si>
  <si>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</si>
  <si>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</si>
  <si>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</si>
  <si>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</si>
  <si>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</si>
  <si>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</si>
  <si>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</si>
  <si>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</si>
  <si>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</si>
  <si>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</si>
  <si>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</si>
  <si>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</si>
  <si>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</si>
  <si>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</si>
  <si>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</si>
  <si>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</si>
  <si>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</si>
  <si>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</si>
  <si>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</si>
  <si>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</si>
  <si>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</si>
  <si>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</si>
  <si>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</si>
  <si>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</si>
  <si>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</si>
  <si>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</si>
  <si>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</si>
  <si>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</si>
  <si>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</si>
  <si>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</si>
  <si>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</si>
  <si>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</si>
  <si>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</si>
  <si>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</si>
  <si>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</si>
  <si>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</si>
  <si>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</si>
  <si>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</si>
  <si>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</si>
  <si>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</si>
  <si>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</si>
  <si>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</si>
  <si>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</si>
  <si>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</si>
  <si>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</si>
  <si>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</si>
  <si>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</si>
  <si>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</si>
  <si>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</si>
  <si>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</si>
  <si>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</si>
  <si>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</si>
  <si>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</si>
  <si>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</si>
  <si>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</si>
  <si>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大阪府</t>
  </si>
  <si>
    <t>地方独立行政法人大阪市民病院機構</t>
  </si>
  <si>
    <t>住吉市民病院</t>
  </si>
  <si>
    <t>地方独立行政法人</t>
  </si>
  <si>
    <t>病院事業</t>
  </si>
  <si>
    <t>一般病院</t>
  </si>
  <si>
    <t>100床以上～200床未満</t>
  </si>
  <si>
    <t>非設置</t>
  </si>
  <si>
    <t>直営</t>
  </si>
  <si>
    <t>-</t>
  </si>
  <si>
    <t>未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</si>
  <si>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</si>
  <si>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</si>
  <si>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</si>
  <si>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</si>
  <si>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</si>
  <si>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</si>
  <si>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</si>
  <si>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</si>
  <si>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・大阪市南部基本保健医療圏で不足する小児・周産期医療の提供、地域周産期母子医療センターとして周産期医療の提供
・小児救急を含む小児医療の提供</t>
    <rPh sb="1" eb="4">
      <t>オオサカシ</t>
    </rPh>
    <rPh sb="4" eb="6">
      <t>ナンブ</t>
    </rPh>
    <rPh sb="6" eb="8">
      <t>キホン</t>
    </rPh>
    <rPh sb="8" eb="10">
      <t>ホケン</t>
    </rPh>
    <rPh sb="10" eb="12">
      <t>イリョウ</t>
    </rPh>
    <rPh sb="12" eb="13">
      <t>ケン</t>
    </rPh>
    <rPh sb="14" eb="16">
      <t>フソク</t>
    </rPh>
    <rPh sb="18" eb="20">
      <t>ショウニ</t>
    </rPh>
    <rPh sb="21" eb="22">
      <t>シュウ</t>
    </rPh>
    <rPh sb="22" eb="23">
      <t>サン</t>
    </rPh>
    <rPh sb="23" eb="24">
      <t>キ</t>
    </rPh>
    <rPh sb="24" eb="26">
      <t>イリョウ</t>
    </rPh>
    <rPh sb="27" eb="29">
      <t>テイキョウ</t>
    </rPh>
    <rPh sb="30" eb="32">
      <t>チイキ</t>
    </rPh>
    <rPh sb="32" eb="33">
      <t>シュウ</t>
    </rPh>
    <rPh sb="33" eb="34">
      <t>サン</t>
    </rPh>
    <rPh sb="34" eb="35">
      <t>キ</t>
    </rPh>
    <rPh sb="35" eb="37">
      <t>ボシ</t>
    </rPh>
    <rPh sb="37" eb="39">
      <t>イリョウ</t>
    </rPh>
    <rPh sb="46" eb="47">
      <t>シュウ</t>
    </rPh>
    <rPh sb="47" eb="48">
      <t>サン</t>
    </rPh>
    <rPh sb="48" eb="49">
      <t>キ</t>
    </rPh>
    <rPh sb="49" eb="51">
      <t>イリョウ</t>
    </rPh>
    <rPh sb="52" eb="54">
      <t>テイキョウ</t>
    </rPh>
    <rPh sb="56" eb="58">
      <t>ショウニ</t>
    </rPh>
    <rPh sb="58" eb="60">
      <t>キュウキュウ</t>
    </rPh>
    <rPh sb="61" eb="62">
      <t>フク</t>
    </rPh>
    <rPh sb="63" eb="65">
      <t>ショウニ</t>
    </rPh>
    <rPh sb="65" eb="67">
      <t>イリョウ</t>
    </rPh>
    <rPh sb="68" eb="70">
      <t>テイキョウ</t>
    </rPh>
    <phoneticPr fontId="20"/>
  </si>
  <si>
    <t>　平成26年10月の地方独立行政法人設立時に減価償却累計額が0円からスタートしているため、類似病院平均を下回っているが、償却対象資産の減価償却が進んでいることから、有形固定資産及び機械備品の減価償却率は年々増加している。
　なお、平成28・29年度の有形固定資産減価償却率は、平成29年度の閉院に向け２ヵ年で資産の償却計算が終了するよう減価償却費を行ったため、大幅な増加となっている。</t>
    <rPh sb="45" eb="47">
      <t>ルイジ</t>
    </rPh>
    <rPh sb="47" eb="49">
      <t>ビョウイン</t>
    </rPh>
    <rPh sb="49" eb="51">
      <t>ヘイキン</t>
    </rPh>
    <rPh sb="52" eb="54">
      <t>シタマワ</t>
    </rPh>
    <rPh sb="60" eb="62">
      <t>ショウキャク</t>
    </rPh>
    <rPh sb="62" eb="64">
      <t>タイショウ</t>
    </rPh>
    <rPh sb="64" eb="66">
      <t>シサン</t>
    </rPh>
    <rPh sb="67" eb="69">
      <t>ゲンカ</t>
    </rPh>
    <rPh sb="69" eb="71">
      <t>ショウキャク</t>
    </rPh>
    <rPh sb="72" eb="73">
      <t>スス</t>
    </rPh>
    <rPh sb="82" eb="84">
      <t>ユウケイ</t>
    </rPh>
    <rPh sb="84" eb="86">
      <t>コテイ</t>
    </rPh>
    <rPh sb="86" eb="88">
      <t>シサン</t>
    </rPh>
    <rPh sb="88" eb="89">
      <t>オヨ</t>
    </rPh>
    <rPh sb="90" eb="92">
      <t>キカイ</t>
    </rPh>
    <rPh sb="92" eb="94">
      <t>ビヒン</t>
    </rPh>
    <rPh sb="95" eb="97">
      <t>ゲンカ</t>
    </rPh>
    <rPh sb="97" eb="99">
      <t>ショウキャク</t>
    </rPh>
    <rPh sb="99" eb="100">
      <t>リツ</t>
    </rPh>
    <rPh sb="101" eb="103">
      <t>ネンネン</t>
    </rPh>
    <rPh sb="103" eb="105">
      <t>ゾウカ</t>
    </rPh>
    <rPh sb="125" eb="127">
      <t>ユウケイ</t>
    </rPh>
    <rPh sb="127" eb="129">
      <t>コテイ</t>
    </rPh>
    <rPh sb="129" eb="131">
      <t>シサン</t>
    </rPh>
    <rPh sb="131" eb="133">
      <t>ゲンカ</t>
    </rPh>
    <rPh sb="133" eb="135">
      <t>ショウキャク</t>
    </rPh>
    <rPh sb="135" eb="136">
      <t>リツ</t>
    </rPh>
    <rPh sb="174" eb="175">
      <t>オコナ</t>
    </rPh>
    <phoneticPr fontId="20"/>
  </si>
  <si>
    <t>　平成30年４月に供用を開始した大阪府市共同住吉母子医療センターへの医療機能の統合に伴い、平成29年度末に閉院した。
　経常収支及び医業収支並びに病床利用率は、類似病院を大きく下回っているが、閉院までの間、地域において担っている医療を提供してきた。</t>
    <rPh sb="1" eb="3">
      <t>ヘイセイ</t>
    </rPh>
    <rPh sb="5" eb="6">
      <t>ネン</t>
    </rPh>
    <rPh sb="7" eb="8">
      <t>ガツ</t>
    </rPh>
    <rPh sb="9" eb="11">
      <t>キョウヨウ</t>
    </rPh>
    <rPh sb="12" eb="14">
      <t>カイシ</t>
    </rPh>
    <rPh sb="16" eb="19">
      <t>オオサカフ</t>
    </rPh>
    <rPh sb="19" eb="20">
      <t>シ</t>
    </rPh>
    <rPh sb="20" eb="22">
      <t>キョウドウ</t>
    </rPh>
    <rPh sb="22" eb="24">
      <t>スミヨシ</t>
    </rPh>
    <rPh sb="24" eb="26">
      <t>ボシ</t>
    </rPh>
    <rPh sb="26" eb="28">
      <t>イリョウ</t>
    </rPh>
    <rPh sb="34" eb="36">
      <t>イリョウ</t>
    </rPh>
    <rPh sb="36" eb="38">
      <t>キノウ</t>
    </rPh>
    <rPh sb="39" eb="41">
      <t>トウゴウ</t>
    </rPh>
    <rPh sb="42" eb="43">
      <t>トモナ</t>
    </rPh>
    <rPh sb="45" eb="47">
      <t>ヘイセイ</t>
    </rPh>
    <rPh sb="49" eb="50">
      <t>ネン</t>
    </rPh>
    <rPh sb="50" eb="51">
      <t>ド</t>
    </rPh>
    <rPh sb="51" eb="52">
      <t>マツ</t>
    </rPh>
    <rPh sb="53" eb="55">
      <t>ヘイイン</t>
    </rPh>
    <rPh sb="60" eb="62">
      <t>ケイジョウ</t>
    </rPh>
    <rPh sb="62" eb="64">
      <t>シュウシ</t>
    </rPh>
    <rPh sb="64" eb="65">
      <t>オヨ</t>
    </rPh>
    <rPh sb="66" eb="68">
      <t>イギョウ</t>
    </rPh>
    <rPh sb="68" eb="70">
      <t>シュウシ</t>
    </rPh>
    <rPh sb="70" eb="71">
      <t>ナラ</t>
    </rPh>
    <rPh sb="73" eb="75">
      <t>ビョウショウ</t>
    </rPh>
    <rPh sb="75" eb="77">
      <t>リヨウ</t>
    </rPh>
    <rPh sb="77" eb="78">
      <t>リツ</t>
    </rPh>
    <rPh sb="80" eb="82">
      <t>ルイジ</t>
    </rPh>
    <rPh sb="82" eb="84">
      <t>ビョウイン</t>
    </rPh>
    <rPh sb="85" eb="86">
      <t>オオ</t>
    </rPh>
    <rPh sb="88" eb="90">
      <t>シタマワ</t>
    </rPh>
    <rPh sb="96" eb="98">
      <t>ヘイイン</t>
    </rPh>
    <rPh sb="101" eb="102">
      <t>アイダ</t>
    </rPh>
    <rPh sb="103" eb="105">
      <t>チイキ</t>
    </rPh>
    <rPh sb="109" eb="110">
      <t>ニナ</t>
    </rPh>
    <rPh sb="114" eb="116">
      <t>イリョウ</t>
    </rPh>
    <rPh sb="117" eb="119">
      <t>テイキョウ</t>
    </rPh>
    <phoneticPr fontId="20"/>
  </si>
  <si>
    <t>　平成30年４月に供用を開始した大阪府市共同住吉母子医療センターへの医療機能の統合が実施されるまでの間、地域において担っている医療を提供し、平成29年度末に閉院した。</t>
    <rPh sb="42" eb="44">
      <t>ジッシ</t>
    </rPh>
    <rPh sb="50" eb="51">
      <t>アイダ</t>
    </rPh>
    <rPh sb="52" eb="54">
      <t>チイキ</t>
    </rPh>
    <rPh sb="58" eb="59">
      <t>ニナ</t>
    </rPh>
    <rPh sb="63" eb="65">
      <t>イリョウ</t>
    </rPh>
    <rPh sb="66" eb="68">
      <t>テイキョウ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</si>
</sst>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9" fillId="0" borderId="0">
      <alignment vertical="center"/>
    </xf>
    <xf numFmtId="0" fontId="1" fillId="0" borderId="0">
      <alignment vertical="center"/>
    </xf>
    <xf numFmtId="0" fontId="17" fillId="0" borderId="0"/>
    <xf numFmtId="0" fontId="21" fillId="0" borderId="0"/>
    <xf numFmtId="0" fontId="22" fillId="0" borderId="0">
      <alignment vertical="center"/>
    </xf>
    <xf numFmtId="0" fontId="11" fillId="0" borderId="0">
      <alignment vertical="center"/>
    </xf>
    <xf numFmtId="0" fontId="17" fillId="0" borderId="0"/>
    <xf numFmtId="0" fontId="19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21" fillId="0" borderId="8" xfId="4" applyFont="1" applyBorder="1" applyAlignment="1" applyProtection="1">
      <alignment horizontal="left" vertical="top" wrapText="1"/>
      <protection locked="0"/>
    </xf>
    <xf numFmtId="0" fontId="21" fillId="0" borderId="0" xfId="4" applyFont="1" applyBorder="1" applyAlignment="1" applyProtection="1">
      <alignment horizontal="left" vertical="top" wrapText="1"/>
      <protection locked="0"/>
    </xf>
    <xf numFmtId="0" fontId="21" fillId="0" borderId="9" xfId="4" applyFont="1" applyBorder="1" applyAlignment="1" applyProtection="1">
      <alignment horizontal="left" vertical="top" wrapText="1"/>
      <protection locked="0"/>
    </xf>
    <xf numFmtId="0" fontId="21" fillId="0" borderId="10" xfId="4" applyFont="1" applyBorder="1" applyAlignment="1" applyProtection="1">
      <alignment horizontal="left" vertical="top" wrapText="1"/>
      <protection locked="0"/>
    </xf>
    <xf numFmtId="0" fontId="21" fillId="0" borderId="1" xfId="4" applyFont="1" applyBorder="1" applyAlignment="1" applyProtection="1">
      <alignment horizontal="left" vertical="top" wrapText="1"/>
      <protection locked="0"/>
    </xf>
    <xf numFmtId="0" fontId="21" fillId="0" borderId="11" xfId="4" applyFont="1" applyBorder="1" applyAlignment="1" applyProtection="1">
      <alignment horizontal="left" vertical="top" wrapTex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6" fillId="0" borderId="8" xfId="4" applyFont="1" applyBorder="1" applyAlignment="1" applyProtection="1">
      <alignment horizontal="left" vertical="top" wrapText="1"/>
      <protection locked="0"/>
    </xf>
    <xf numFmtId="0" fontId="6" fillId="0" borderId="0" xfId="4" applyFont="1" applyBorder="1" applyAlignment="1" applyProtection="1">
      <alignment horizontal="left" vertical="top" wrapText="1"/>
      <protection locked="0"/>
    </xf>
    <xf numFmtId="0" fontId="6" fillId="0" borderId="9" xfId="4" applyFont="1" applyBorder="1" applyAlignment="1" applyProtection="1">
      <alignment horizontal="left" vertical="top" wrapText="1"/>
      <protection locked="0"/>
    </xf>
    <xf numFmtId="0" fontId="6" fillId="0" borderId="10" xfId="4" applyFont="1" applyBorder="1" applyAlignment="1" applyProtection="1">
      <alignment horizontal="left" vertical="top" wrapText="1"/>
      <protection locked="0"/>
    </xf>
    <xf numFmtId="0" fontId="6" fillId="0" borderId="1" xfId="4" applyFont="1" applyBorder="1" applyAlignment="1" applyProtection="1">
      <alignment horizontal="left" vertical="top" wrapText="1"/>
      <protection locked="0"/>
    </xf>
    <xf numFmtId="0" fontId="6" fillId="0" borderId="11" xfId="4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5" xfId="4" applyFont="1" applyBorder="1" applyAlignment="1" applyProtection="1">
      <alignment horizontal="left" vertical="top" wrapText="1"/>
      <protection locked="0"/>
    </xf>
    <xf numFmtId="0" fontId="6" fillId="0" borderId="6" xfId="4" applyFont="1" applyBorder="1" applyAlignment="1" applyProtection="1">
      <alignment horizontal="left" vertical="top" wrapText="1"/>
      <protection locked="0"/>
    </xf>
    <xf numFmtId="0" fontId="6" fillId="0" borderId="7" xfId="4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22">
    <cellStyle name="桁区切り" xfId="1" builtinId="6"/>
    <cellStyle name="桁区切り 2" xfId="2"/>
    <cellStyle name="桁区切り 2 2" xfId="6"/>
    <cellStyle name="桁区切り 2 3" xfId="5"/>
    <cellStyle name="桁区切り 3" xfId="7"/>
    <cellStyle name="桁区切り 3 2" xfId="8"/>
    <cellStyle name="通貨 2" xfId="9"/>
    <cellStyle name="標準" xfId="0" builtinId="0"/>
    <cellStyle name="標準 2" xfId="4"/>
    <cellStyle name="標準 2 2" xfId="10"/>
    <cellStyle name="標準 2 3" xfId="11"/>
    <cellStyle name="標準 2 3 2" xfId="12"/>
    <cellStyle name="標準 2 4" xfId="13"/>
    <cellStyle name="標準 2_【重要】（県）指数表_書式まとめ" xfId="14"/>
    <cellStyle name="標準 3" xfId="15"/>
    <cellStyle name="標準 3 2" xfId="16"/>
    <cellStyle name="標準 3 3" xfId="17"/>
    <cellStyle name="標準 4" xfId="18"/>
    <cellStyle name="標準 5" xfId="19"/>
    <cellStyle name="標準 6" xfId="20"/>
    <cellStyle name="標準 7" xfId="21"/>
    <cellStyle name="標準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52"/>
          <c:w val="0.850036675676490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28.3</c:v>
                </c:pt>
                <c:pt idx="2">
                  <c:v>27</c:v>
                </c:pt>
                <c:pt idx="3">
                  <c:v>23.1</c:v>
                </c:pt>
                <c:pt idx="4">
                  <c:v>17.5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19-450C-A934-0B10E3BDF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173224"/>
        <c:axId val="663142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68.3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19-450C-A934-0B10E3BDF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173224"/>
        <c:axId val="663142824"/>
      </c:lineChart>
      <c:dateAx>
        <c:axId val="498173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3142824"/>
        <c:crosses val="autoZero"/>
        <c:auto val="1"/>
        <c:lblOffset val="100"/>
        <c:baseTimeUnit val="years"/>
      </c:dateAx>
      <c:valAx>
        <c:axId val="663142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8173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52"/>
          <c:w val="0.8527304963945148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#N/A</c:v>
                </c:pt>
                <c:pt idx="1">
                  <c:v>10425</c:v>
                </c:pt>
                <c:pt idx="2">
                  <c:v>9422</c:v>
                </c:pt>
                <c:pt idx="3">
                  <c:v>9840</c:v>
                </c:pt>
                <c:pt idx="4">
                  <c:v>9373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95-4F89-B1DC-9CBEC3AEF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184504"/>
        <c:axId val="64218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#N/A</c:v>
                </c:pt>
                <c:pt idx="1">
                  <c:v>9726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95-4F89-B1DC-9CBEC3AEF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84504"/>
        <c:axId val="642184896"/>
      </c:lineChart>
      <c:dateAx>
        <c:axId val="642184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2184896"/>
        <c:crosses val="autoZero"/>
        <c:auto val="1"/>
        <c:lblOffset val="100"/>
        <c:baseTimeUnit val="years"/>
      </c:dateAx>
      <c:valAx>
        <c:axId val="64218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42184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"/>
          <c:y val="0.15806945669028452"/>
          <c:w val="0.853016077748398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51681</c:v>
                </c:pt>
                <c:pt idx="2">
                  <c:v>46967</c:v>
                </c:pt>
                <c:pt idx="3">
                  <c:v>49015</c:v>
                </c:pt>
                <c:pt idx="4">
                  <c:v>48403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61-456D-9EB4-1B771328F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185680"/>
        <c:axId val="318694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#N/A</c:v>
                </c:pt>
                <c:pt idx="1">
                  <c:v>32431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61-456D-9EB4-1B771328F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85680"/>
        <c:axId val="318694712"/>
      </c:lineChart>
      <c:dateAx>
        <c:axId val="64218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694712"/>
        <c:crosses val="autoZero"/>
        <c:auto val="1"/>
        <c:lblOffset val="100"/>
        <c:baseTimeUnit val="years"/>
      </c:dateAx>
      <c:valAx>
        <c:axId val="318694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42185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52"/>
          <c:w val="0.852730602093263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15.3</c:v>
                </c:pt>
                <c:pt idx="2">
                  <c:v>33.9</c:v>
                </c:pt>
                <c:pt idx="3">
                  <c:v>40.799999999999997</c:v>
                </c:pt>
                <c:pt idx="4">
                  <c:v>66.099999999999994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67-4AB2-BD59-A66703EA1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142432"/>
        <c:axId val="66314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112.9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67-4AB2-BD59-A66703EA1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142432"/>
        <c:axId val="663144000"/>
      </c:lineChart>
      <c:dateAx>
        <c:axId val="66314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3144000"/>
        <c:crosses val="autoZero"/>
        <c:auto val="1"/>
        <c:lblOffset val="100"/>
        <c:baseTimeUnit val="years"/>
      </c:dateAx>
      <c:valAx>
        <c:axId val="66314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63142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52"/>
          <c:w val="0.8527304963945148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68.900000000000006</c:v>
                </c:pt>
                <c:pt idx="2">
                  <c:v>62.7</c:v>
                </c:pt>
                <c:pt idx="3">
                  <c:v>51.3</c:v>
                </c:pt>
                <c:pt idx="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74-401A-B152-BF7CFAF6C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60776"/>
        <c:axId val="365261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85.4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74-401A-B152-BF7CFAF6C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60776"/>
        <c:axId val="365261560"/>
      </c:lineChart>
      <c:dateAx>
        <c:axId val="365260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5261560"/>
        <c:crosses val="autoZero"/>
        <c:auto val="1"/>
        <c:lblOffset val="100"/>
        <c:baseTimeUnit val="years"/>
      </c:dateAx>
      <c:valAx>
        <c:axId val="365261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5260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1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"/>
          <c:y val="0.15806945669028452"/>
          <c:w val="0.853016077748398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100.1</c:v>
                </c:pt>
                <c:pt idx="2">
                  <c:v>87.5</c:v>
                </c:pt>
                <c:pt idx="3">
                  <c:v>94.1</c:v>
                </c:pt>
                <c:pt idx="4">
                  <c:v>89.6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B6-42C5-A623-91597C17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081600"/>
        <c:axId val="35608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96.9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B6-42C5-A623-91597C17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1600"/>
        <c:axId val="356082384"/>
      </c:lineChart>
      <c:dateAx>
        <c:axId val="35608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082384"/>
        <c:crosses val="autoZero"/>
        <c:auto val="1"/>
        <c:lblOffset val="100"/>
        <c:baseTimeUnit val="years"/>
      </c:dateAx>
      <c:valAx>
        <c:axId val="35608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56081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2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52"/>
          <c:w val="0.834350720574079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4.4000000000000004</c:v>
                </c:pt>
                <c:pt idx="2">
                  <c:v>13.3</c:v>
                </c:pt>
                <c:pt idx="3">
                  <c:v>47.3</c:v>
                </c:pt>
                <c:pt idx="4">
                  <c:v>44.6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51-4E72-A47E-4B596D204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779336"/>
        <c:axId val="49977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52.2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51-4E72-A47E-4B596D204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79336"/>
        <c:axId val="499779728"/>
      </c:lineChart>
      <c:dateAx>
        <c:axId val="499779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9779728"/>
        <c:crosses val="autoZero"/>
        <c:auto val="1"/>
        <c:lblOffset val="100"/>
        <c:baseTimeUnit val="years"/>
      </c:dateAx>
      <c:valAx>
        <c:axId val="49977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9779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5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4"/>
          <c:y val="0.15806945669028452"/>
          <c:w val="0.831754107981220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8.6999999999999993</c:v>
                </c:pt>
                <c:pt idx="2">
                  <c:v>21.9</c:v>
                </c:pt>
                <c:pt idx="3">
                  <c:v>40.700000000000003</c:v>
                </c:pt>
                <c:pt idx="4">
                  <c:v>16.600000000000001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10-493B-B57E-8A9E0B5F6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369624"/>
        <c:axId val="36236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69.599999999999994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10-493B-B57E-8A9E0B5F6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369624"/>
        <c:axId val="362369232"/>
      </c:lineChart>
      <c:dateAx>
        <c:axId val="362369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2369232"/>
        <c:crosses val="autoZero"/>
        <c:auto val="1"/>
        <c:lblOffset val="100"/>
        <c:baseTimeUnit val="years"/>
      </c:dateAx>
      <c:valAx>
        <c:axId val="36236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2369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1"/>
          <c:y val="0.15806945669028452"/>
          <c:w val="0.8345498826291082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#N/A</c:v>
                </c:pt>
                <c:pt idx="1">
                  <c:v>4674470</c:v>
                </c:pt>
                <c:pt idx="2">
                  <c:v>5540692</c:v>
                </c:pt>
                <c:pt idx="3">
                  <c:v>5508874</c:v>
                </c:pt>
                <c:pt idx="4">
                  <c:v>9353939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84-4017-8C22-39C53EE50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368448"/>
        <c:axId val="49978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#N/A</c:v>
                </c:pt>
                <c:pt idx="1">
                  <c:v>35115689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84-4017-8C22-39C53EE50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368448"/>
        <c:axId val="499780512"/>
      </c:lineChart>
      <c:dateAx>
        <c:axId val="36236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9780512"/>
        <c:crosses val="autoZero"/>
        <c:auto val="1"/>
        <c:lblOffset val="100"/>
        <c:baseTimeUnit val="years"/>
      </c:dateAx>
      <c:valAx>
        <c:axId val="49978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62368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5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52"/>
          <c:w val="0.850036675676490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9.6999999999999993</c:v>
                </c:pt>
                <c:pt idx="2">
                  <c:v>10.6</c:v>
                </c:pt>
                <c:pt idx="3">
                  <c:v>7</c:v>
                </c:pt>
                <c:pt idx="4">
                  <c:v>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FC-42A0-91E8-BB8E5BFDB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476664"/>
        <c:axId val="31947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18.899999999999999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FC-42A0-91E8-BB8E5BFDB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76664"/>
        <c:axId val="319477056"/>
      </c:lineChart>
      <c:dateAx>
        <c:axId val="319476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477056"/>
        <c:crosses val="autoZero"/>
        <c:auto val="1"/>
        <c:lblOffset val="100"/>
        <c:baseTimeUnit val="years"/>
      </c:dateAx>
      <c:valAx>
        <c:axId val="31947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9476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52"/>
          <c:w val="0.852730602093263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62.5</c:v>
                </c:pt>
                <c:pt idx="2">
                  <c:v>72.099999999999994</c:v>
                </c:pt>
                <c:pt idx="3">
                  <c:v>58.1</c:v>
                </c:pt>
                <c:pt idx="4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33-4027-BC62-6AFF6811E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477840"/>
        <c:axId val="319478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62.1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33-4027-BC62-6AFF6811E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77840"/>
        <c:axId val="319478232"/>
      </c:lineChart>
      <c:dateAx>
        <c:axId val="31947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478232"/>
        <c:crosses val="autoZero"/>
        <c:auto val="1"/>
        <c:lblOffset val="100"/>
        <c:baseTimeUnit val="years"/>
      </c:dateAx>
      <c:valAx>
        <c:axId val="319478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9477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OB63" sqref="OB63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  <c r="NS2" s="137"/>
      <c r="NT2" s="137"/>
      <c r="NU2" s="137"/>
      <c r="NV2" s="137"/>
      <c r="NW2" s="137"/>
      <c r="NX2" s="137"/>
    </row>
    <row r="3" spans="1:388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  <c r="NS3" s="137"/>
      <c r="NT3" s="137"/>
      <c r="NU3" s="137"/>
      <c r="NV3" s="137"/>
      <c r="NW3" s="137"/>
      <c r="NX3" s="137"/>
    </row>
    <row r="4" spans="1:388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  <c r="NS4" s="137"/>
      <c r="NT4" s="137"/>
      <c r="NU4" s="137"/>
      <c r="NV4" s="137"/>
      <c r="NW4" s="137"/>
      <c r="NX4" s="137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8" t="str">
        <f>データ!H6</f>
        <v>大阪府地方独立行政法人大阪市民病院機構　住吉市民病院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2"/>
      <c r="AU7" s="130" t="s">
        <v>2</v>
      </c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2"/>
      <c r="CN7" s="130" t="s">
        <v>3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2"/>
      <c r="EG7" s="130" t="s">
        <v>4</v>
      </c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2"/>
      <c r="FZ7" s="130" t="s">
        <v>5</v>
      </c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2"/>
      <c r="ID7" s="130" t="s">
        <v>6</v>
      </c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  <c r="IW7" s="131"/>
      <c r="IX7" s="131"/>
      <c r="IY7" s="131"/>
      <c r="IZ7" s="131"/>
      <c r="JA7" s="131"/>
      <c r="JB7" s="131"/>
      <c r="JC7" s="131"/>
      <c r="JD7" s="131"/>
      <c r="JE7" s="131"/>
      <c r="JF7" s="131"/>
      <c r="JG7" s="131"/>
      <c r="JH7" s="131"/>
      <c r="JI7" s="131"/>
      <c r="JJ7" s="131"/>
      <c r="JK7" s="131"/>
      <c r="JL7" s="131"/>
      <c r="JM7" s="131"/>
      <c r="JN7" s="131"/>
      <c r="JO7" s="131"/>
      <c r="JP7" s="131"/>
      <c r="JQ7" s="131"/>
      <c r="JR7" s="131"/>
      <c r="JS7" s="131"/>
      <c r="JT7" s="131"/>
      <c r="JU7" s="131"/>
      <c r="JV7" s="132"/>
      <c r="JW7" s="130" t="s">
        <v>7</v>
      </c>
      <c r="JX7" s="131"/>
      <c r="JY7" s="131"/>
      <c r="JZ7" s="131"/>
      <c r="KA7" s="131"/>
      <c r="KB7" s="131"/>
      <c r="KC7" s="131"/>
      <c r="KD7" s="131"/>
      <c r="KE7" s="131"/>
      <c r="KF7" s="131"/>
      <c r="KG7" s="131"/>
      <c r="KH7" s="131"/>
      <c r="KI7" s="131"/>
      <c r="KJ7" s="131"/>
      <c r="KK7" s="131"/>
      <c r="KL7" s="131"/>
      <c r="KM7" s="131"/>
      <c r="KN7" s="131"/>
      <c r="KO7" s="131"/>
      <c r="KP7" s="131"/>
      <c r="KQ7" s="131"/>
      <c r="KR7" s="131"/>
      <c r="KS7" s="131"/>
      <c r="KT7" s="131"/>
      <c r="KU7" s="131"/>
      <c r="KV7" s="131"/>
      <c r="KW7" s="131"/>
      <c r="KX7" s="131"/>
      <c r="KY7" s="131"/>
      <c r="KZ7" s="131"/>
      <c r="LA7" s="131"/>
      <c r="LB7" s="131"/>
      <c r="LC7" s="131"/>
      <c r="LD7" s="131"/>
      <c r="LE7" s="131"/>
      <c r="LF7" s="131"/>
      <c r="LG7" s="131"/>
      <c r="LH7" s="131"/>
      <c r="LI7" s="131"/>
      <c r="LJ7" s="131"/>
      <c r="LK7" s="131"/>
      <c r="LL7" s="131"/>
      <c r="LM7" s="131"/>
      <c r="LN7" s="131"/>
      <c r="LO7" s="132"/>
      <c r="LP7" s="130" t="s">
        <v>8</v>
      </c>
      <c r="LQ7" s="131"/>
      <c r="LR7" s="131"/>
      <c r="LS7" s="131"/>
      <c r="LT7" s="131"/>
      <c r="LU7" s="131"/>
      <c r="LV7" s="131"/>
      <c r="LW7" s="131"/>
      <c r="LX7" s="131"/>
      <c r="LY7" s="131"/>
      <c r="LZ7" s="131"/>
      <c r="MA7" s="131"/>
      <c r="MB7" s="131"/>
      <c r="MC7" s="131"/>
      <c r="MD7" s="131"/>
      <c r="ME7" s="131"/>
      <c r="MF7" s="131"/>
      <c r="MG7" s="131"/>
      <c r="MH7" s="131"/>
      <c r="MI7" s="131"/>
      <c r="MJ7" s="131"/>
      <c r="MK7" s="131"/>
      <c r="ML7" s="131"/>
      <c r="MM7" s="131"/>
      <c r="MN7" s="131"/>
      <c r="MO7" s="131"/>
      <c r="MP7" s="131"/>
      <c r="MQ7" s="131"/>
      <c r="MR7" s="131"/>
      <c r="MS7" s="131"/>
      <c r="MT7" s="131"/>
      <c r="MU7" s="131"/>
      <c r="MV7" s="131"/>
      <c r="MW7" s="131"/>
      <c r="MX7" s="131"/>
      <c r="MY7" s="131"/>
      <c r="MZ7" s="131"/>
      <c r="NA7" s="131"/>
      <c r="NB7" s="131"/>
      <c r="NC7" s="131"/>
      <c r="ND7" s="131"/>
      <c r="NE7" s="131"/>
      <c r="NF7" s="131"/>
      <c r="NG7" s="131"/>
      <c r="NH7" s="13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22" t="str">
        <f>データ!K6</f>
        <v>地方独立行政法人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4"/>
      <c r="AU8" s="122" t="str">
        <f>データ!L6</f>
        <v>病院事業</v>
      </c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4"/>
      <c r="CN8" s="122" t="str">
        <f>データ!M6</f>
        <v>一般病院</v>
      </c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4"/>
      <c r="EG8" s="122" t="str">
        <f>データ!N6</f>
        <v>100床以上～200床未満</v>
      </c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4"/>
      <c r="FZ8" s="122" t="str">
        <f>データ!O7</f>
        <v>非設置</v>
      </c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4"/>
      <c r="ID8" s="118">
        <f>データ!Y6</f>
        <v>198</v>
      </c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  <c r="JD8" s="119"/>
      <c r="JE8" s="119"/>
      <c r="JF8" s="119"/>
      <c r="JG8" s="119"/>
      <c r="JH8" s="119"/>
      <c r="JI8" s="119"/>
      <c r="JJ8" s="119"/>
      <c r="JK8" s="119"/>
      <c r="JL8" s="119"/>
      <c r="JM8" s="119"/>
      <c r="JN8" s="119"/>
      <c r="JO8" s="119"/>
      <c r="JP8" s="119"/>
      <c r="JQ8" s="119"/>
      <c r="JR8" s="119"/>
      <c r="JS8" s="119"/>
      <c r="JT8" s="119"/>
      <c r="JU8" s="119"/>
      <c r="JV8" s="120"/>
      <c r="JW8" s="118" t="str">
        <f>データ!Z6</f>
        <v>-</v>
      </c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20"/>
      <c r="LP8" s="118" t="str">
        <f>データ!AA6</f>
        <v>-</v>
      </c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120"/>
      <c r="NI8" s="3"/>
      <c r="NJ8" s="135" t="s">
        <v>10</v>
      </c>
      <c r="NK8" s="136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2"/>
      <c r="AU9" s="130" t="s">
        <v>13</v>
      </c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2"/>
      <c r="CN9" s="130" t="s">
        <v>14</v>
      </c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2"/>
      <c r="EG9" s="130" t="s">
        <v>15</v>
      </c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2"/>
      <c r="FZ9" s="130" t="s">
        <v>16</v>
      </c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2"/>
      <c r="ID9" s="130" t="s">
        <v>17</v>
      </c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  <c r="IW9" s="131"/>
      <c r="IX9" s="131"/>
      <c r="IY9" s="131"/>
      <c r="IZ9" s="131"/>
      <c r="JA9" s="131"/>
      <c r="JB9" s="131"/>
      <c r="JC9" s="131"/>
      <c r="JD9" s="131"/>
      <c r="JE9" s="131"/>
      <c r="JF9" s="131"/>
      <c r="JG9" s="131"/>
      <c r="JH9" s="131"/>
      <c r="JI9" s="131"/>
      <c r="JJ9" s="131"/>
      <c r="JK9" s="131"/>
      <c r="JL9" s="131"/>
      <c r="JM9" s="131"/>
      <c r="JN9" s="131"/>
      <c r="JO9" s="131"/>
      <c r="JP9" s="131"/>
      <c r="JQ9" s="131"/>
      <c r="JR9" s="131"/>
      <c r="JS9" s="131"/>
      <c r="JT9" s="131"/>
      <c r="JU9" s="131"/>
      <c r="JV9" s="132"/>
      <c r="JW9" s="130" t="s">
        <v>18</v>
      </c>
      <c r="JX9" s="131"/>
      <c r="JY9" s="131"/>
      <c r="JZ9" s="131"/>
      <c r="KA9" s="131"/>
      <c r="KB9" s="131"/>
      <c r="KC9" s="131"/>
      <c r="KD9" s="131"/>
      <c r="KE9" s="131"/>
      <c r="KF9" s="131"/>
      <c r="KG9" s="131"/>
      <c r="KH9" s="131"/>
      <c r="KI9" s="131"/>
      <c r="KJ9" s="131"/>
      <c r="KK9" s="131"/>
      <c r="KL9" s="131"/>
      <c r="KM9" s="131"/>
      <c r="KN9" s="131"/>
      <c r="KO9" s="131"/>
      <c r="KP9" s="131"/>
      <c r="KQ9" s="131"/>
      <c r="KR9" s="131"/>
      <c r="KS9" s="131"/>
      <c r="KT9" s="131"/>
      <c r="KU9" s="131"/>
      <c r="KV9" s="131"/>
      <c r="KW9" s="131"/>
      <c r="KX9" s="131"/>
      <c r="KY9" s="131"/>
      <c r="KZ9" s="131"/>
      <c r="LA9" s="131"/>
      <c r="LB9" s="131"/>
      <c r="LC9" s="131"/>
      <c r="LD9" s="131"/>
      <c r="LE9" s="131"/>
      <c r="LF9" s="131"/>
      <c r="LG9" s="131"/>
      <c r="LH9" s="131"/>
      <c r="LI9" s="131"/>
      <c r="LJ9" s="131"/>
      <c r="LK9" s="131"/>
      <c r="LL9" s="131"/>
      <c r="LM9" s="131"/>
      <c r="LN9" s="131"/>
      <c r="LO9" s="132"/>
      <c r="LP9" s="130" t="s">
        <v>19</v>
      </c>
      <c r="LQ9" s="131"/>
      <c r="LR9" s="131"/>
      <c r="LS9" s="131"/>
      <c r="LT9" s="131"/>
      <c r="LU9" s="131"/>
      <c r="LV9" s="131"/>
      <c r="LW9" s="131"/>
      <c r="LX9" s="131"/>
      <c r="LY9" s="131"/>
      <c r="LZ9" s="131"/>
      <c r="MA9" s="131"/>
      <c r="MB9" s="131"/>
      <c r="MC9" s="131"/>
      <c r="MD9" s="131"/>
      <c r="ME9" s="131"/>
      <c r="MF9" s="131"/>
      <c r="MG9" s="131"/>
      <c r="MH9" s="131"/>
      <c r="MI9" s="131"/>
      <c r="MJ9" s="131"/>
      <c r="MK9" s="131"/>
      <c r="ML9" s="131"/>
      <c r="MM9" s="131"/>
      <c r="MN9" s="131"/>
      <c r="MO9" s="131"/>
      <c r="MP9" s="131"/>
      <c r="MQ9" s="131"/>
      <c r="MR9" s="131"/>
      <c r="MS9" s="131"/>
      <c r="MT9" s="131"/>
      <c r="MU9" s="131"/>
      <c r="MV9" s="131"/>
      <c r="MW9" s="131"/>
      <c r="MX9" s="131"/>
      <c r="MY9" s="131"/>
      <c r="MZ9" s="131"/>
      <c r="NA9" s="131"/>
      <c r="NB9" s="131"/>
      <c r="NC9" s="131"/>
      <c r="ND9" s="131"/>
      <c r="NE9" s="131"/>
      <c r="NF9" s="131"/>
      <c r="NG9" s="131"/>
      <c r="NH9" s="132"/>
      <c r="NI9" s="3"/>
      <c r="NJ9" s="133" t="s">
        <v>20</v>
      </c>
      <c r="NK9" s="13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22" t="str">
        <f>データ!P6</f>
        <v>直営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4"/>
      <c r="AU10" s="118">
        <f>データ!Q6</f>
        <v>6</v>
      </c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20"/>
      <c r="CN10" s="122" t="str">
        <f>データ!R6</f>
        <v>-</v>
      </c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4"/>
      <c r="EG10" s="122" t="str">
        <f>データ!S6</f>
        <v>未</v>
      </c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4"/>
      <c r="FZ10" s="122" t="str">
        <f>データ!T6</f>
        <v>-</v>
      </c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4"/>
      <c r="ID10" s="118" t="str">
        <f>データ!AB6</f>
        <v>-</v>
      </c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20"/>
      <c r="JW10" s="118" t="str">
        <f>データ!AC6</f>
        <v>-</v>
      </c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19"/>
      <c r="LK10" s="119"/>
      <c r="LL10" s="119"/>
      <c r="LM10" s="119"/>
      <c r="LN10" s="119"/>
      <c r="LO10" s="120"/>
      <c r="LP10" s="118">
        <f>データ!AD6</f>
        <v>198</v>
      </c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120"/>
      <c r="NI10" s="2"/>
      <c r="NJ10" s="128" t="s">
        <v>22</v>
      </c>
      <c r="NK10" s="129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30" t="s">
        <v>24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2"/>
      <c r="AU11" s="130" t="s">
        <v>25</v>
      </c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2"/>
      <c r="CN11" s="130" t="s">
        <v>26</v>
      </c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2"/>
      <c r="EG11" s="130" t="s">
        <v>27</v>
      </c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2"/>
      <c r="ID11" s="130" t="s">
        <v>28</v>
      </c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  <c r="IW11" s="131"/>
      <c r="IX11" s="131"/>
      <c r="IY11" s="131"/>
      <c r="IZ11" s="131"/>
      <c r="JA11" s="131"/>
      <c r="JB11" s="131"/>
      <c r="JC11" s="131"/>
      <c r="JD11" s="131"/>
      <c r="JE11" s="131"/>
      <c r="JF11" s="131"/>
      <c r="JG11" s="131"/>
      <c r="JH11" s="131"/>
      <c r="JI11" s="131"/>
      <c r="JJ11" s="131"/>
      <c r="JK11" s="131"/>
      <c r="JL11" s="131"/>
      <c r="JM11" s="131"/>
      <c r="JN11" s="131"/>
      <c r="JO11" s="131"/>
      <c r="JP11" s="131"/>
      <c r="JQ11" s="131"/>
      <c r="JR11" s="131"/>
      <c r="JS11" s="131"/>
      <c r="JT11" s="131"/>
      <c r="JU11" s="131"/>
      <c r="JV11" s="132"/>
      <c r="JW11" s="130" t="s">
        <v>29</v>
      </c>
      <c r="JX11" s="131"/>
      <c r="JY11" s="131"/>
      <c r="JZ11" s="131"/>
      <c r="KA11" s="131"/>
      <c r="KB11" s="131"/>
      <c r="KC11" s="131"/>
      <c r="KD11" s="131"/>
      <c r="KE11" s="131"/>
      <c r="KF11" s="131"/>
      <c r="KG11" s="131"/>
      <c r="KH11" s="131"/>
      <c r="KI11" s="131"/>
      <c r="KJ11" s="131"/>
      <c r="KK11" s="131"/>
      <c r="KL11" s="131"/>
      <c r="KM11" s="131"/>
      <c r="KN11" s="131"/>
      <c r="KO11" s="131"/>
      <c r="KP11" s="131"/>
      <c r="KQ11" s="131"/>
      <c r="KR11" s="131"/>
      <c r="KS11" s="131"/>
      <c r="KT11" s="131"/>
      <c r="KU11" s="131"/>
      <c r="KV11" s="131"/>
      <c r="KW11" s="131"/>
      <c r="KX11" s="131"/>
      <c r="KY11" s="131"/>
      <c r="KZ11" s="131"/>
      <c r="LA11" s="131"/>
      <c r="LB11" s="131"/>
      <c r="LC11" s="131"/>
      <c r="LD11" s="131"/>
      <c r="LE11" s="131"/>
      <c r="LF11" s="131"/>
      <c r="LG11" s="131"/>
      <c r="LH11" s="131"/>
      <c r="LI11" s="131"/>
      <c r="LJ11" s="131"/>
      <c r="LK11" s="131"/>
      <c r="LL11" s="131"/>
      <c r="LM11" s="131"/>
      <c r="LN11" s="131"/>
      <c r="LO11" s="132"/>
      <c r="LP11" s="130" t="s">
        <v>30</v>
      </c>
      <c r="LQ11" s="131"/>
      <c r="LR11" s="131"/>
      <c r="LS11" s="131"/>
      <c r="LT11" s="131"/>
      <c r="LU11" s="131"/>
      <c r="LV11" s="131"/>
      <c r="LW11" s="131"/>
      <c r="LX11" s="131"/>
      <c r="LY11" s="131"/>
      <c r="LZ11" s="131"/>
      <c r="MA11" s="131"/>
      <c r="MB11" s="131"/>
      <c r="MC11" s="131"/>
      <c r="MD11" s="131"/>
      <c r="ME11" s="131"/>
      <c r="MF11" s="131"/>
      <c r="MG11" s="131"/>
      <c r="MH11" s="131"/>
      <c r="MI11" s="131"/>
      <c r="MJ11" s="131"/>
      <c r="MK11" s="131"/>
      <c r="ML11" s="131"/>
      <c r="MM11" s="131"/>
      <c r="MN11" s="131"/>
      <c r="MO11" s="131"/>
      <c r="MP11" s="131"/>
      <c r="MQ11" s="131"/>
      <c r="MR11" s="131"/>
      <c r="MS11" s="131"/>
      <c r="MT11" s="131"/>
      <c r="MU11" s="131"/>
      <c r="MV11" s="131"/>
      <c r="MW11" s="131"/>
      <c r="MX11" s="131"/>
      <c r="MY11" s="131"/>
      <c r="MZ11" s="131"/>
      <c r="NA11" s="131"/>
      <c r="NB11" s="131"/>
      <c r="NC11" s="131"/>
      <c r="ND11" s="131"/>
      <c r="NE11" s="131"/>
      <c r="NF11" s="131"/>
      <c r="NG11" s="131"/>
      <c r="NH11" s="13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8" t="str">
        <f>データ!U6</f>
        <v>-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20"/>
      <c r="AU12" s="118">
        <f>データ!V6</f>
        <v>12217</v>
      </c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20"/>
      <c r="CN12" s="122" t="str">
        <f>データ!W6</f>
        <v>非該当</v>
      </c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4"/>
      <c r="EG12" s="122" t="str">
        <f>データ!X6</f>
        <v>１０：１</v>
      </c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4"/>
      <c r="ID12" s="118">
        <f>データ!AE6</f>
        <v>101</v>
      </c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  <c r="IW12" s="119"/>
      <c r="IX12" s="119"/>
      <c r="IY12" s="119"/>
      <c r="IZ12" s="119"/>
      <c r="JA12" s="119"/>
      <c r="JB12" s="119"/>
      <c r="JC12" s="119"/>
      <c r="JD12" s="119"/>
      <c r="JE12" s="119"/>
      <c r="JF12" s="119"/>
      <c r="JG12" s="119"/>
      <c r="JH12" s="119"/>
      <c r="JI12" s="119"/>
      <c r="JJ12" s="119"/>
      <c r="JK12" s="119"/>
      <c r="JL12" s="119"/>
      <c r="JM12" s="119"/>
      <c r="JN12" s="119"/>
      <c r="JO12" s="119"/>
      <c r="JP12" s="119"/>
      <c r="JQ12" s="119"/>
      <c r="JR12" s="119"/>
      <c r="JS12" s="119"/>
      <c r="JT12" s="119"/>
      <c r="JU12" s="119"/>
      <c r="JV12" s="120"/>
      <c r="JW12" s="118" t="str">
        <f>データ!AF6</f>
        <v>-</v>
      </c>
      <c r="JX12" s="119"/>
      <c r="JY12" s="119"/>
      <c r="JZ12" s="119"/>
      <c r="KA12" s="119"/>
      <c r="KB12" s="119"/>
      <c r="KC12" s="119"/>
      <c r="KD12" s="119"/>
      <c r="KE12" s="119"/>
      <c r="KF12" s="119"/>
      <c r="KG12" s="119"/>
      <c r="KH12" s="119"/>
      <c r="KI12" s="119"/>
      <c r="KJ12" s="119"/>
      <c r="KK12" s="119"/>
      <c r="KL12" s="119"/>
      <c r="KM12" s="119"/>
      <c r="KN12" s="119"/>
      <c r="KO12" s="119"/>
      <c r="KP12" s="119"/>
      <c r="KQ12" s="119"/>
      <c r="KR12" s="119"/>
      <c r="KS12" s="119"/>
      <c r="KT12" s="119"/>
      <c r="KU12" s="119"/>
      <c r="KV12" s="119"/>
      <c r="KW12" s="119"/>
      <c r="KX12" s="119"/>
      <c r="KY12" s="119"/>
      <c r="KZ12" s="119"/>
      <c r="LA12" s="119"/>
      <c r="LB12" s="119"/>
      <c r="LC12" s="119"/>
      <c r="LD12" s="119"/>
      <c r="LE12" s="119"/>
      <c r="LF12" s="119"/>
      <c r="LG12" s="119"/>
      <c r="LH12" s="119"/>
      <c r="LI12" s="119"/>
      <c r="LJ12" s="119"/>
      <c r="LK12" s="119"/>
      <c r="LL12" s="119"/>
      <c r="LM12" s="119"/>
      <c r="LN12" s="119"/>
      <c r="LO12" s="120"/>
      <c r="LP12" s="118">
        <f>データ!AG6</f>
        <v>101</v>
      </c>
      <c r="LQ12" s="119"/>
      <c r="LR12" s="119"/>
      <c r="LS12" s="119"/>
      <c r="LT12" s="119"/>
      <c r="LU12" s="119"/>
      <c r="LV12" s="119"/>
      <c r="LW12" s="119"/>
      <c r="LX12" s="119"/>
      <c r="LY12" s="119"/>
      <c r="LZ12" s="119"/>
      <c r="MA12" s="119"/>
      <c r="MB12" s="119"/>
      <c r="MC12" s="119"/>
      <c r="MD12" s="119"/>
      <c r="ME12" s="119"/>
      <c r="MF12" s="119"/>
      <c r="MG12" s="119"/>
      <c r="MH12" s="119"/>
      <c r="MI12" s="119"/>
      <c r="MJ12" s="119"/>
      <c r="MK12" s="119"/>
      <c r="ML12" s="119"/>
      <c r="MM12" s="119"/>
      <c r="MN12" s="119"/>
      <c r="MO12" s="119"/>
      <c r="MP12" s="119"/>
      <c r="MQ12" s="119"/>
      <c r="MR12" s="119"/>
      <c r="MS12" s="119"/>
      <c r="MT12" s="119"/>
      <c r="MU12" s="119"/>
      <c r="MV12" s="119"/>
      <c r="MW12" s="119"/>
      <c r="MX12" s="119"/>
      <c r="MY12" s="119"/>
      <c r="MZ12" s="119"/>
      <c r="NA12" s="119"/>
      <c r="NB12" s="119"/>
      <c r="NC12" s="119"/>
      <c r="ND12" s="119"/>
      <c r="NE12" s="119"/>
      <c r="NF12" s="119"/>
      <c r="NG12" s="119"/>
      <c r="NH12" s="12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1" t="s">
        <v>31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  <c r="IW13" s="121"/>
      <c r="IX13" s="121"/>
      <c r="IY13" s="121"/>
      <c r="IZ13" s="121"/>
      <c r="JA13" s="121"/>
      <c r="JB13" s="121"/>
      <c r="JC13" s="121"/>
      <c r="JD13" s="121"/>
      <c r="JE13" s="121"/>
      <c r="JF13" s="121"/>
      <c r="JG13" s="121"/>
      <c r="JH13" s="121"/>
      <c r="JI13" s="121"/>
      <c r="JJ13" s="121"/>
      <c r="JK13" s="121"/>
      <c r="JL13" s="121"/>
      <c r="JM13" s="121"/>
      <c r="JN13" s="121"/>
      <c r="JO13" s="121"/>
      <c r="JP13" s="121"/>
      <c r="JQ13" s="121"/>
      <c r="JR13" s="121"/>
      <c r="JS13" s="121"/>
      <c r="JT13" s="121"/>
      <c r="JU13" s="121"/>
      <c r="JV13" s="121"/>
      <c r="JW13" s="121"/>
      <c r="JX13" s="121"/>
      <c r="JY13" s="121"/>
      <c r="JZ13" s="121"/>
      <c r="KA13" s="121"/>
      <c r="KB13" s="121"/>
      <c r="KC13" s="121"/>
      <c r="KD13" s="121"/>
      <c r="KE13" s="121"/>
      <c r="KF13" s="121"/>
      <c r="KG13" s="121"/>
      <c r="KH13" s="121"/>
      <c r="KI13" s="121"/>
      <c r="KJ13" s="121"/>
      <c r="KK13" s="121"/>
      <c r="KL13" s="121"/>
      <c r="KM13" s="121"/>
      <c r="KN13" s="121"/>
      <c r="KO13" s="121"/>
      <c r="KP13" s="121"/>
      <c r="KQ13" s="121"/>
      <c r="KR13" s="121"/>
      <c r="KS13" s="121"/>
      <c r="KT13" s="121"/>
      <c r="KU13" s="121"/>
      <c r="KV13" s="121"/>
      <c r="KW13" s="121"/>
      <c r="KX13" s="121"/>
      <c r="KY13" s="121"/>
      <c r="KZ13" s="121"/>
      <c r="LA13" s="121"/>
      <c r="LB13" s="121"/>
      <c r="LC13" s="121"/>
      <c r="LD13" s="121"/>
      <c r="LE13" s="121"/>
      <c r="LF13" s="121"/>
      <c r="LG13" s="121"/>
      <c r="LH13" s="121"/>
      <c r="LI13" s="121"/>
      <c r="LJ13" s="121"/>
      <c r="LK13" s="121"/>
      <c r="LL13" s="121"/>
      <c r="LM13" s="121"/>
      <c r="LN13" s="121"/>
      <c r="LO13" s="121"/>
      <c r="LP13" s="121"/>
      <c r="LQ13" s="121"/>
      <c r="LR13" s="121"/>
      <c r="LS13" s="121"/>
      <c r="LT13" s="121"/>
      <c r="LU13" s="121"/>
      <c r="LV13" s="121"/>
      <c r="LW13" s="121"/>
      <c r="LX13" s="121"/>
      <c r="LY13" s="121"/>
      <c r="LZ13" s="121"/>
      <c r="MA13" s="121"/>
      <c r="MB13" s="121"/>
      <c r="MC13" s="121"/>
      <c r="MD13" s="121"/>
      <c r="ME13" s="121"/>
      <c r="MF13" s="121"/>
      <c r="MG13" s="121"/>
      <c r="MH13" s="121"/>
      <c r="MI13" s="121"/>
      <c r="MJ13" s="121"/>
      <c r="MK13" s="121"/>
      <c r="ML13" s="121"/>
      <c r="MM13" s="121"/>
      <c r="MN13" s="121"/>
      <c r="MO13" s="121"/>
      <c r="MP13" s="121"/>
      <c r="MQ13" s="121"/>
      <c r="MR13" s="121"/>
      <c r="MS13" s="121"/>
      <c r="MT13" s="121"/>
      <c r="MU13" s="121"/>
      <c r="MV13" s="121"/>
      <c r="MW13" s="121"/>
      <c r="MX13" s="121"/>
      <c r="MY13" s="121"/>
      <c r="MZ13" s="121"/>
      <c r="NA13" s="121"/>
      <c r="NB13" s="121"/>
      <c r="NC13" s="121"/>
      <c r="ND13" s="121"/>
      <c r="NE13" s="121"/>
      <c r="NF13" s="121"/>
      <c r="NG13" s="121"/>
      <c r="NH13" s="12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21" t="s">
        <v>32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  <c r="IW14" s="121"/>
      <c r="IX14" s="121"/>
      <c r="IY14" s="121"/>
      <c r="IZ14" s="121"/>
      <c r="JA14" s="121"/>
      <c r="JB14" s="121"/>
      <c r="JC14" s="121"/>
      <c r="JD14" s="121"/>
      <c r="JE14" s="121"/>
      <c r="JF14" s="121"/>
      <c r="JG14" s="121"/>
      <c r="JH14" s="121"/>
      <c r="JI14" s="121"/>
      <c r="JJ14" s="121"/>
      <c r="JK14" s="121"/>
      <c r="JL14" s="121"/>
      <c r="JM14" s="121"/>
      <c r="JN14" s="121"/>
      <c r="JO14" s="121"/>
      <c r="JP14" s="121"/>
      <c r="JQ14" s="121"/>
      <c r="JR14" s="121"/>
      <c r="JS14" s="121"/>
      <c r="JT14" s="121"/>
      <c r="JU14" s="121"/>
      <c r="JV14" s="121"/>
      <c r="JW14" s="121"/>
      <c r="JX14" s="121"/>
      <c r="JY14" s="121"/>
      <c r="JZ14" s="121"/>
      <c r="KA14" s="121"/>
      <c r="KB14" s="121"/>
      <c r="KC14" s="121"/>
      <c r="KD14" s="121"/>
      <c r="KE14" s="121"/>
      <c r="KF14" s="121"/>
      <c r="KG14" s="121"/>
      <c r="KH14" s="121"/>
      <c r="KI14" s="121"/>
      <c r="KJ14" s="121"/>
      <c r="KK14" s="121"/>
      <c r="KL14" s="121"/>
      <c r="KM14" s="121"/>
      <c r="KN14" s="121"/>
      <c r="KO14" s="121"/>
      <c r="KP14" s="121"/>
      <c r="KQ14" s="121"/>
      <c r="KR14" s="121"/>
      <c r="KS14" s="121"/>
      <c r="KT14" s="121"/>
      <c r="KU14" s="121"/>
      <c r="KV14" s="121"/>
      <c r="KW14" s="121"/>
      <c r="KX14" s="121"/>
      <c r="KY14" s="121"/>
      <c r="KZ14" s="121"/>
      <c r="LA14" s="121"/>
      <c r="LB14" s="121"/>
      <c r="LC14" s="121"/>
      <c r="LD14" s="121"/>
      <c r="LE14" s="121"/>
      <c r="LF14" s="121"/>
      <c r="LG14" s="121"/>
      <c r="LH14" s="121"/>
      <c r="LI14" s="121"/>
      <c r="LJ14" s="121"/>
      <c r="LK14" s="121"/>
      <c r="LL14" s="121"/>
      <c r="LM14" s="121"/>
      <c r="LN14" s="121"/>
      <c r="LO14" s="121"/>
      <c r="LP14" s="121"/>
      <c r="LQ14" s="121"/>
      <c r="LR14" s="121"/>
      <c r="LS14" s="121"/>
      <c r="LT14" s="121"/>
      <c r="LU14" s="121"/>
      <c r="LV14" s="121"/>
      <c r="LW14" s="121"/>
      <c r="LX14" s="121"/>
      <c r="LY14" s="121"/>
      <c r="LZ14" s="121"/>
      <c r="MA14" s="121"/>
      <c r="MB14" s="121"/>
      <c r="MC14" s="121"/>
      <c r="MD14" s="121"/>
      <c r="ME14" s="121"/>
      <c r="MF14" s="121"/>
      <c r="MG14" s="121"/>
      <c r="MH14" s="121"/>
      <c r="MI14" s="121"/>
      <c r="MJ14" s="121"/>
      <c r="MK14" s="121"/>
      <c r="ML14" s="121"/>
      <c r="MM14" s="121"/>
      <c r="MN14" s="121"/>
      <c r="MO14" s="121"/>
      <c r="MP14" s="121"/>
      <c r="MQ14" s="121"/>
      <c r="MR14" s="121"/>
      <c r="MS14" s="121"/>
      <c r="MT14" s="121"/>
      <c r="MU14" s="121"/>
      <c r="MV14" s="121"/>
      <c r="MW14" s="121"/>
      <c r="MX14" s="121"/>
      <c r="MY14" s="121"/>
      <c r="MZ14" s="121"/>
      <c r="NA14" s="121"/>
      <c r="NB14" s="121"/>
      <c r="NC14" s="121"/>
      <c r="ND14" s="121"/>
      <c r="NE14" s="121"/>
      <c r="NF14" s="121"/>
      <c r="NG14" s="121"/>
      <c r="NH14" s="121"/>
      <c r="NI14" s="19"/>
      <c r="NJ14" s="116" t="s">
        <v>33</v>
      </c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6"/>
      <c r="NX14" s="11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25" t="s">
        <v>158</v>
      </c>
      <c r="NK16" s="126"/>
      <c r="NL16" s="126"/>
      <c r="NM16" s="126"/>
      <c r="NN16" s="126"/>
      <c r="NO16" s="126"/>
      <c r="NP16" s="126"/>
      <c r="NQ16" s="126"/>
      <c r="NR16" s="126"/>
      <c r="NS16" s="126"/>
      <c r="NT16" s="126"/>
      <c r="NU16" s="126"/>
      <c r="NV16" s="126"/>
      <c r="NW16" s="126"/>
      <c r="NX16" s="127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110"/>
      <c r="NK17" s="111"/>
      <c r="NL17" s="111"/>
      <c r="NM17" s="111"/>
      <c r="NN17" s="111"/>
      <c r="NO17" s="111"/>
      <c r="NP17" s="111"/>
      <c r="NQ17" s="111"/>
      <c r="NR17" s="111"/>
      <c r="NS17" s="111"/>
      <c r="NT17" s="111"/>
      <c r="NU17" s="111"/>
      <c r="NV17" s="111"/>
      <c r="NW17" s="111"/>
      <c r="NX17" s="112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0"/>
      <c r="NK18" s="111"/>
      <c r="NL18" s="111"/>
      <c r="NM18" s="111"/>
      <c r="NN18" s="111"/>
      <c r="NO18" s="111"/>
      <c r="NP18" s="111"/>
      <c r="NQ18" s="111"/>
      <c r="NR18" s="111"/>
      <c r="NS18" s="111"/>
      <c r="NT18" s="111"/>
      <c r="NU18" s="111"/>
      <c r="NV18" s="111"/>
      <c r="NW18" s="111"/>
      <c r="NX18" s="112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1"/>
      <c r="NN19" s="111"/>
      <c r="NO19" s="111"/>
      <c r="NP19" s="111"/>
      <c r="NQ19" s="111"/>
      <c r="NR19" s="111"/>
      <c r="NS19" s="111"/>
      <c r="NT19" s="111"/>
      <c r="NU19" s="111"/>
      <c r="NV19" s="111"/>
      <c r="NW19" s="111"/>
      <c r="NX19" s="112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0"/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2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1"/>
      <c r="NL21" s="111"/>
      <c r="NM21" s="111"/>
      <c r="NN21" s="111"/>
      <c r="NO21" s="111"/>
      <c r="NP21" s="111"/>
      <c r="NQ21" s="111"/>
      <c r="NR21" s="111"/>
      <c r="NS21" s="111"/>
      <c r="NT21" s="111"/>
      <c r="NU21" s="111"/>
      <c r="NV21" s="111"/>
      <c r="NW21" s="111"/>
      <c r="NX21" s="112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0"/>
      <c r="NK22" s="111"/>
      <c r="NL22" s="111"/>
      <c r="NM22" s="111"/>
      <c r="NN22" s="111"/>
      <c r="NO22" s="111"/>
      <c r="NP22" s="111"/>
      <c r="NQ22" s="111"/>
      <c r="NR22" s="111"/>
      <c r="NS22" s="111"/>
      <c r="NT22" s="111"/>
      <c r="NU22" s="111"/>
      <c r="NV22" s="111"/>
      <c r="NW22" s="111"/>
      <c r="NX22" s="112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0"/>
      <c r="NK23" s="111"/>
      <c r="NL23" s="111"/>
      <c r="NM23" s="111"/>
      <c r="NN23" s="111"/>
      <c r="NO23" s="111"/>
      <c r="NP23" s="111"/>
      <c r="NQ23" s="111"/>
      <c r="NR23" s="111"/>
      <c r="NS23" s="111"/>
      <c r="NT23" s="111"/>
      <c r="NU23" s="111"/>
      <c r="NV23" s="111"/>
      <c r="NW23" s="111"/>
      <c r="NX23" s="112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0"/>
      <c r="NK24" s="111"/>
      <c r="NL24" s="111"/>
      <c r="NM24" s="111"/>
      <c r="NN24" s="111"/>
      <c r="NO24" s="111"/>
      <c r="NP24" s="111"/>
      <c r="NQ24" s="111"/>
      <c r="NR24" s="111"/>
      <c r="NS24" s="111"/>
      <c r="NT24" s="111"/>
      <c r="NU24" s="111"/>
      <c r="NV24" s="111"/>
      <c r="NW24" s="111"/>
      <c r="NX24" s="112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6" t="s">
        <v>35</v>
      </c>
      <c r="NK26" s="116"/>
      <c r="NL26" s="116"/>
      <c r="NM26" s="116"/>
      <c r="NN26" s="116"/>
      <c r="NO26" s="116"/>
      <c r="NP26" s="116"/>
      <c r="NQ26" s="116"/>
      <c r="NR26" s="116"/>
      <c r="NS26" s="116"/>
      <c r="NT26" s="116"/>
      <c r="NU26" s="116"/>
      <c r="NV26" s="116"/>
      <c r="NW26" s="116"/>
      <c r="NX26" s="11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7"/>
      <c r="NK27" s="117"/>
      <c r="NL27" s="117"/>
      <c r="NM27" s="117"/>
      <c r="NN27" s="117"/>
      <c r="NO27" s="117"/>
      <c r="NP27" s="117"/>
      <c r="NQ27" s="117"/>
      <c r="NR27" s="117"/>
      <c r="NS27" s="117"/>
      <c r="NT27" s="117"/>
      <c r="NU27" s="117"/>
      <c r="NV27" s="117"/>
      <c r="NW27" s="117"/>
      <c r="NX27" s="11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4" t="s">
        <v>160</v>
      </c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6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4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6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4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6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 t="str">
        <f>データ!AH7</f>
        <v>-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100.1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87.5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94.1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89.6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 t="str">
        <f>データ!AS7</f>
        <v>-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68.900000000000006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62.7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51.3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45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 t="str">
        <f>データ!BD7</f>
        <v>-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15.3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33.9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40.799999999999997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66.099999999999994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 t="str">
        <f>データ!BO7</f>
        <v>-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28.3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27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23.1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17.5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84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6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 t="str">
        <f>データ!AM7</f>
        <v>-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96.9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98.3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96.7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96.6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 t="str">
        <f>データ!AX7</f>
        <v>-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85.4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85.3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84.2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83.9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 t="str">
        <f>データ!BI7</f>
        <v>-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112.9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118.9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119.5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116.9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 t="str">
        <f>データ!BT7</f>
        <v>-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68.3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67.900000000000006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69.8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69.7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84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6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4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6"/>
    </row>
    <row r="36" spans="1:388" ht="13.5" customHeight="1">
      <c r="A36" s="2"/>
      <c r="B36" s="25"/>
      <c r="C36" s="26"/>
      <c r="D36" s="5"/>
      <c r="E36" s="82" t="s">
        <v>39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5"/>
      <c r="CQ36" s="5"/>
      <c r="CR36" s="5"/>
      <c r="CS36" s="82" t="s">
        <v>40</v>
      </c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26"/>
      <c r="GE36" s="26"/>
      <c r="GF36" s="26"/>
      <c r="GG36" s="82" t="s">
        <v>41</v>
      </c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  <c r="IW36" s="82"/>
      <c r="IX36" s="82"/>
      <c r="IY36" s="82"/>
      <c r="IZ36" s="82"/>
      <c r="JA36" s="82"/>
      <c r="JB36" s="82"/>
      <c r="JC36" s="82"/>
      <c r="JD36" s="82"/>
      <c r="JE36" s="82"/>
      <c r="JF36" s="82"/>
      <c r="JG36" s="82"/>
      <c r="JH36" s="82"/>
      <c r="JI36" s="82"/>
      <c r="JJ36" s="82"/>
      <c r="JK36" s="82"/>
      <c r="JL36" s="82"/>
      <c r="JM36" s="82"/>
      <c r="JN36" s="82"/>
      <c r="JO36" s="82"/>
      <c r="JP36" s="82"/>
      <c r="JQ36" s="82"/>
      <c r="JR36" s="5"/>
      <c r="JS36" s="5"/>
      <c r="JT36" s="5"/>
      <c r="JU36" s="82" t="s">
        <v>42</v>
      </c>
      <c r="JV36" s="82"/>
      <c r="JW36" s="82"/>
      <c r="JX36" s="82"/>
      <c r="JY36" s="82"/>
      <c r="JZ36" s="82"/>
      <c r="KA36" s="82"/>
      <c r="KB36" s="82"/>
      <c r="KC36" s="82"/>
      <c r="KD36" s="82"/>
      <c r="KE36" s="82"/>
      <c r="KF36" s="82"/>
      <c r="KG36" s="82"/>
      <c r="KH36" s="82"/>
      <c r="KI36" s="82"/>
      <c r="KJ36" s="82"/>
      <c r="KK36" s="82"/>
      <c r="KL36" s="82"/>
      <c r="KM36" s="82"/>
      <c r="KN36" s="82"/>
      <c r="KO36" s="82"/>
      <c r="KP36" s="82"/>
      <c r="KQ36" s="82"/>
      <c r="KR36" s="82"/>
      <c r="KS36" s="82"/>
      <c r="KT36" s="82"/>
      <c r="KU36" s="82"/>
      <c r="KV36" s="82"/>
      <c r="KW36" s="82"/>
      <c r="KX36" s="82"/>
      <c r="KY36" s="82"/>
      <c r="KZ36" s="82"/>
      <c r="LA36" s="82"/>
      <c r="LB36" s="82"/>
      <c r="LC36" s="82"/>
      <c r="LD36" s="82"/>
      <c r="LE36" s="82"/>
      <c r="LF36" s="82"/>
      <c r="LG36" s="82"/>
      <c r="LH36" s="82"/>
      <c r="LI36" s="82"/>
      <c r="LJ36" s="82"/>
      <c r="LK36" s="82"/>
      <c r="LL36" s="82"/>
      <c r="LM36" s="82"/>
      <c r="LN36" s="82"/>
      <c r="LO36" s="82"/>
      <c r="LP36" s="82"/>
      <c r="LQ36" s="82"/>
      <c r="LR36" s="82"/>
      <c r="LS36" s="82"/>
      <c r="LT36" s="82"/>
      <c r="LU36" s="82"/>
      <c r="LV36" s="82"/>
      <c r="LW36" s="82"/>
      <c r="LX36" s="82"/>
      <c r="LY36" s="82"/>
      <c r="LZ36" s="82"/>
      <c r="MA36" s="82"/>
      <c r="MB36" s="82"/>
      <c r="MC36" s="82"/>
      <c r="MD36" s="82"/>
      <c r="ME36" s="82"/>
      <c r="MF36" s="82"/>
      <c r="MG36" s="82"/>
      <c r="MH36" s="82"/>
      <c r="MI36" s="82"/>
      <c r="MJ36" s="82"/>
      <c r="MK36" s="82"/>
      <c r="ML36" s="82"/>
      <c r="MM36" s="82"/>
      <c r="MN36" s="82"/>
      <c r="MO36" s="82"/>
      <c r="MP36" s="82"/>
      <c r="MQ36" s="82"/>
      <c r="MR36" s="82"/>
      <c r="MS36" s="82"/>
      <c r="MT36" s="82"/>
      <c r="MU36" s="82"/>
      <c r="MV36" s="82"/>
      <c r="MW36" s="82"/>
      <c r="MX36" s="82"/>
      <c r="MY36" s="82"/>
      <c r="MZ36" s="82"/>
      <c r="NA36" s="82"/>
      <c r="NB36" s="82"/>
      <c r="NC36" s="82"/>
      <c r="ND36" s="82"/>
      <c r="NE36" s="26"/>
      <c r="NF36" s="26"/>
      <c r="NG36" s="26"/>
      <c r="NH36" s="27"/>
      <c r="NI36" s="2"/>
      <c r="NJ36" s="84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6"/>
    </row>
    <row r="37" spans="1:388" ht="13.5" customHeight="1">
      <c r="A37" s="2"/>
      <c r="B37" s="25"/>
      <c r="C37" s="26"/>
      <c r="D37" s="5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5"/>
      <c r="CQ37" s="5"/>
      <c r="CR37" s="5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26"/>
      <c r="GE37" s="26"/>
      <c r="GF37" s="26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  <c r="IX37" s="82"/>
      <c r="IY37" s="82"/>
      <c r="IZ37" s="82"/>
      <c r="JA37" s="82"/>
      <c r="JB37" s="82"/>
      <c r="JC37" s="82"/>
      <c r="JD37" s="82"/>
      <c r="JE37" s="82"/>
      <c r="JF37" s="82"/>
      <c r="JG37" s="82"/>
      <c r="JH37" s="82"/>
      <c r="JI37" s="82"/>
      <c r="JJ37" s="82"/>
      <c r="JK37" s="82"/>
      <c r="JL37" s="82"/>
      <c r="JM37" s="82"/>
      <c r="JN37" s="82"/>
      <c r="JO37" s="82"/>
      <c r="JP37" s="82"/>
      <c r="JQ37" s="82"/>
      <c r="JR37" s="5"/>
      <c r="JS37" s="5"/>
      <c r="JT37" s="5"/>
      <c r="JU37" s="82"/>
      <c r="JV37" s="82"/>
      <c r="JW37" s="82"/>
      <c r="JX37" s="82"/>
      <c r="JY37" s="82"/>
      <c r="JZ37" s="82"/>
      <c r="KA37" s="82"/>
      <c r="KB37" s="82"/>
      <c r="KC37" s="82"/>
      <c r="KD37" s="82"/>
      <c r="KE37" s="82"/>
      <c r="KF37" s="82"/>
      <c r="KG37" s="82"/>
      <c r="KH37" s="82"/>
      <c r="KI37" s="82"/>
      <c r="KJ37" s="82"/>
      <c r="KK37" s="82"/>
      <c r="KL37" s="82"/>
      <c r="KM37" s="82"/>
      <c r="KN37" s="82"/>
      <c r="KO37" s="82"/>
      <c r="KP37" s="82"/>
      <c r="KQ37" s="82"/>
      <c r="KR37" s="82"/>
      <c r="KS37" s="82"/>
      <c r="KT37" s="82"/>
      <c r="KU37" s="82"/>
      <c r="KV37" s="82"/>
      <c r="KW37" s="82"/>
      <c r="KX37" s="82"/>
      <c r="KY37" s="82"/>
      <c r="KZ37" s="82"/>
      <c r="LA37" s="82"/>
      <c r="LB37" s="82"/>
      <c r="LC37" s="82"/>
      <c r="LD37" s="82"/>
      <c r="LE37" s="82"/>
      <c r="LF37" s="82"/>
      <c r="LG37" s="82"/>
      <c r="LH37" s="82"/>
      <c r="LI37" s="82"/>
      <c r="LJ37" s="82"/>
      <c r="LK37" s="82"/>
      <c r="LL37" s="82"/>
      <c r="LM37" s="82"/>
      <c r="LN37" s="82"/>
      <c r="LO37" s="82"/>
      <c r="LP37" s="82"/>
      <c r="LQ37" s="82"/>
      <c r="LR37" s="82"/>
      <c r="LS37" s="82"/>
      <c r="LT37" s="82"/>
      <c r="LU37" s="82"/>
      <c r="LV37" s="82"/>
      <c r="LW37" s="82"/>
      <c r="LX37" s="82"/>
      <c r="LY37" s="82"/>
      <c r="LZ37" s="82"/>
      <c r="MA37" s="82"/>
      <c r="MB37" s="82"/>
      <c r="MC37" s="82"/>
      <c r="MD37" s="82"/>
      <c r="ME37" s="82"/>
      <c r="MF37" s="82"/>
      <c r="MG37" s="82"/>
      <c r="MH37" s="82"/>
      <c r="MI37" s="82"/>
      <c r="MJ37" s="82"/>
      <c r="MK37" s="82"/>
      <c r="ML37" s="82"/>
      <c r="MM37" s="82"/>
      <c r="MN37" s="82"/>
      <c r="MO37" s="82"/>
      <c r="MP37" s="82"/>
      <c r="MQ37" s="82"/>
      <c r="MR37" s="82"/>
      <c r="MS37" s="82"/>
      <c r="MT37" s="82"/>
      <c r="MU37" s="82"/>
      <c r="MV37" s="82"/>
      <c r="MW37" s="82"/>
      <c r="MX37" s="82"/>
      <c r="MY37" s="82"/>
      <c r="MZ37" s="82"/>
      <c r="NA37" s="82"/>
      <c r="NB37" s="82"/>
      <c r="NC37" s="82"/>
      <c r="ND37" s="82"/>
      <c r="NE37" s="26"/>
      <c r="NF37" s="26"/>
      <c r="NG37" s="26"/>
      <c r="NH37" s="27"/>
      <c r="NI37" s="2"/>
      <c r="NJ37" s="84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4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6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4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6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4"/>
      <c r="NK41" s="85"/>
      <c r="NL41" s="85"/>
      <c r="NM41" s="85"/>
      <c r="NN41" s="85"/>
      <c r="NO41" s="85"/>
      <c r="NP41" s="85"/>
      <c r="NQ41" s="85"/>
      <c r="NR41" s="85"/>
      <c r="NS41" s="85"/>
      <c r="NT41" s="85"/>
      <c r="NU41" s="85"/>
      <c r="NV41" s="85"/>
      <c r="NW41" s="85"/>
      <c r="NX41" s="86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4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6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4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6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4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6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4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6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7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9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0" t="s">
        <v>159</v>
      </c>
      <c r="NK49" s="111"/>
      <c r="NL49" s="111"/>
      <c r="NM49" s="111"/>
      <c r="NN49" s="111"/>
      <c r="NO49" s="111"/>
      <c r="NP49" s="111"/>
      <c r="NQ49" s="111"/>
      <c r="NR49" s="111"/>
      <c r="NS49" s="111"/>
      <c r="NT49" s="111"/>
      <c r="NU49" s="111"/>
      <c r="NV49" s="111"/>
      <c r="NW49" s="111"/>
      <c r="NX49" s="112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0"/>
      <c r="NK50" s="111"/>
      <c r="NL50" s="111"/>
      <c r="NM50" s="111"/>
      <c r="NN50" s="111"/>
      <c r="NO50" s="111"/>
      <c r="NP50" s="111"/>
      <c r="NQ50" s="111"/>
      <c r="NR50" s="111"/>
      <c r="NS50" s="111"/>
      <c r="NT50" s="111"/>
      <c r="NU50" s="111"/>
      <c r="NV50" s="111"/>
      <c r="NW50" s="111"/>
      <c r="NX50" s="112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0"/>
      <c r="NK51" s="111"/>
      <c r="NL51" s="111"/>
      <c r="NM51" s="111"/>
      <c r="NN51" s="111"/>
      <c r="NO51" s="111"/>
      <c r="NP51" s="111"/>
      <c r="NQ51" s="111"/>
      <c r="NR51" s="111"/>
      <c r="NS51" s="111"/>
      <c r="NT51" s="111"/>
      <c r="NU51" s="111"/>
      <c r="NV51" s="111"/>
      <c r="NW51" s="111"/>
      <c r="NX51" s="112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10"/>
      <c r="NK52" s="111"/>
      <c r="NL52" s="111"/>
      <c r="NM52" s="111"/>
      <c r="NN52" s="111"/>
      <c r="NO52" s="111"/>
      <c r="NP52" s="111"/>
      <c r="NQ52" s="111"/>
      <c r="NR52" s="111"/>
      <c r="NS52" s="111"/>
      <c r="NT52" s="111"/>
      <c r="NU52" s="111"/>
      <c r="NV52" s="111"/>
      <c r="NW52" s="111"/>
      <c r="NX52" s="112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10"/>
      <c r="NK53" s="111"/>
      <c r="NL53" s="111"/>
      <c r="NM53" s="111"/>
      <c r="NN53" s="111"/>
      <c r="NO53" s="111"/>
      <c r="NP53" s="111"/>
      <c r="NQ53" s="111"/>
      <c r="NR53" s="111"/>
      <c r="NS53" s="111"/>
      <c r="NT53" s="111"/>
      <c r="NU53" s="111"/>
      <c r="NV53" s="111"/>
      <c r="NW53" s="111"/>
      <c r="NX53" s="112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110"/>
      <c r="NK54" s="111"/>
      <c r="NL54" s="111"/>
      <c r="NM54" s="111"/>
      <c r="NN54" s="111"/>
      <c r="NO54" s="111"/>
      <c r="NP54" s="111"/>
      <c r="NQ54" s="111"/>
      <c r="NR54" s="111"/>
      <c r="NS54" s="111"/>
      <c r="NT54" s="111"/>
      <c r="NU54" s="111"/>
      <c r="NV54" s="111"/>
      <c r="NW54" s="111"/>
      <c r="NX54" s="112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 t="str">
        <f>データ!BZ7</f>
        <v>-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51681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46967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49015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48403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 t="str">
        <f>データ!CK7</f>
        <v>-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10425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9422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9840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9373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 t="str">
        <f>データ!CV7</f>
        <v>-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62.5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72.099999999999994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58.1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56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 t="str">
        <f>データ!DG7</f>
        <v>-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9.6999999999999993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10.6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7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5.9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110"/>
      <c r="NK55" s="111"/>
      <c r="NL55" s="111"/>
      <c r="NM55" s="111"/>
      <c r="NN55" s="111"/>
      <c r="NO55" s="111"/>
      <c r="NP55" s="111"/>
      <c r="NQ55" s="111"/>
      <c r="NR55" s="111"/>
      <c r="NS55" s="111"/>
      <c r="NT55" s="111"/>
      <c r="NU55" s="111"/>
      <c r="NV55" s="111"/>
      <c r="NW55" s="111"/>
      <c r="NX55" s="112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 t="str">
        <f>データ!CE7</f>
        <v>-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32431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32532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33492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34136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 t="str">
        <f>データ!CP7</f>
        <v>-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9726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10037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9976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10130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 t="str">
        <f>データ!DA7</f>
        <v>-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62.1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62.5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63.4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63.4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 t="str">
        <f>データ!DL7</f>
        <v>-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18.899999999999999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19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18.7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18.3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110"/>
      <c r="NK56" s="111"/>
      <c r="NL56" s="111"/>
      <c r="NM56" s="111"/>
      <c r="NN56" s="111"/>
      <c r="NO56" s="111"/>
      <c r="NP56" s="111"/>
      <c r="NQ56" s="111"/>
      <c r="NR56" s="111"/>
      <c r="NS56" s="111"/>
      <c r="NT56" s="111"/>
      <c r="NU56" s="111"/>
      <c r="NV56" s="111"/>
      <c r="NW56" s="111"/>
      <c r="NX56" s="112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0"/>
      <c r="NK57" s="111"/>
      <c r="NL57" s="111"/>
      <c r="NM57" s="111"/>
      <c r="NN57" s="111"/>
      <c r="NO57" s="111"/>
      <c r="NP57" s="111"/>
      <c r="NQ57" s="111"/>
      <c r="NR57" s="111"/>
      <c r="NS57" s="111"/>
      <c r="NT57" s="111"/>
      <c r="NU57" s="111"/>
      <c r="NV57" s="111"/>
      <c r="NW57" s="111"/>
      <c r="NX57" s="112"/>
    </row>
    <row r="58" spans="1:388" ht="13.5" customHeight="1">
      <c r="A58" s="2"/>
      <c r="B58" s="25"/>
      <c r="C58" s="26"/>
      <c r="D58" s="5"/>
      <c r="E58" s="82" t="s">
        <v>44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5"/>
      <c r="CQ58" s="5"/>
      <c r="CR58" s="5"/>
      <c r="CS58" s="82" t="s">
        <v>45</v>
      </c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26"/>
      <c r="GE58" s="26"/>
      <c r="GF58" s="26"/>
      <c r="GG58" s="82" t="s">
        <v>46</v>
      </c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  <c r="IV58" s="82"/>
      <c r="IW58" s="82"/>
      <c r="IX58" s="82"/>
      <c r="IY58" s="82"/>
      <c r="IZ58" s="82"/>
      <c r="JA58" s="82"/>
      <c r="JB58" s="82"/>
      <c r="JC58" s="82"/>
      <c r="JD58" s="82"/>
      <c r="JE58" s="82"/>
      <c r="JF58" s="82"/>
      <c r="JG58" s="82"/>
      <c r="JH58" s="82"/>
      <c r="JI58" s="82"/>
      <c r="JJ58" s="82"/>
      <c r="JK58" s="82"/>
      <c r="JL58" s="82"/>
      <c r="JM58" s="82"/>
      <c r="JN58" s="82"/>
      <c r="JO58" s="82"/>
      <c r="JP58" s="82"/>
      <c r="JQ58" s="82"/>
      <c r="JR58" s="5"/>
      <c r="JS58" s="5"/>
      <c r="JT58" s="5"/>
      <c r="JU58" s="82" t="s">
        <v>47</v>
      </c>
      <c r="JV58" s="82"/>
      <c r="JW58" s="82"/>
      <c r="JX58" s="82"/>
      <c r="JY58" s="82"/>
      <c r="JZ58" s="82"/>
      <c r="KA58" s="82"/>
      <c r="KB58" s="82"/>
      <c r="KC58" s="82"/>
      <c r="KD58" s="82"/>
      <c r="KE58" s="82"/>
      <c r="KF58" s="82"/>
      <c r="KG58" s="82"/>
      <c r="KH58" s="82"/>
      <c r="KI58" s="82"/>
      <c r="KJ58" s="82"/>
      <c r="KK58" s="82"/>
      <c r="KL58" s="82"/>
      <c r="KM58" s="82"/>
      <c r="KN58" s="82"/>
      <c r="KO58" s="82"/>
      <c r="KP58" s="82"/>
      <c r="KQ58" s="82"/>
      <c r="KR58" s="82"/>
      <c r="KS58" s="82"/>
      <c r="KT58" s="82"/>
      <c r="KU58" s="82"/>
      <c r="KV58" s="82"/>
      <c r="KW58" s="82"/>
      <c r="KX58" s="82"/>
      <c r="KY58" s="82"/>
      <c r="KZ58" s="82"/>
      <c r="LA58" s="82"/>
      <c r="LB58" s="82"/>
      <c r="LC58" s="82"/>
      <c r="LD58" s="82"/>
      <c r="LE58" s="82"/>
      <c r="LF58" s="82"/>
      <c r="LG58" s="82"/>
      <c r="LH58" s="82"/>
      <c r="LI58" s="82"/>
      <c r="LJ58" s="82"/>
      <c r="LK58" s="82"/>
      <c r="LL58" s="82"/>
      <c r="LM58" s="82"/>
      <c r="LN58" s="82"/>
      <c r="LO58" s="82"/>
      <c r="LP58" s="82"/>
      <c r="LQ58" s="82"/>
      <c r="LR58" s="82"/>
      <c r="LS58" s="82"/>
      <c r="LT58" s="82"/>
      <c r="LU58" s="82"/>
      <c r="LV58" s="82"/>
      <c r="LW58" s="82"/>
      <c r="LX58" s="82"/>
      <c r="LY58" s="82"/>
      <c r="LZ58" s="82"/>
      <c r="MA58" s="82"/>
      <c r="MB58" s="82"/>
      <c r="MC58" s="82"/>
      <c r="MD58" s="82"/>
      <c r="ME58" s="82"/>
      <c r="MF58" s="82"/>
      <c r="MG58" s="82"/>
      <c r="MH58" s="82"/>
      <c r="MI58" s="82"/>
      <c r="MJ58" s="82"/>
      <c r="MK58" s="82"/>
      <c r="ML58" s="82"/>
      <c r="MM58" s="82"/>
      <c r="MN58" s="82"/>
      <c r="MO58" s="82"/>
      <c r="MP58" s="82"/>
      <c r="MQ58" s="82"/>
      <c r="MR58" s="82"/>
      <c r="MS58" s="82"/>
      <c r="MT58" s="82"/>
      <c r="MU58" s="82"/>
      <c r="MV58" s="82"/>
      <c r="MW58" s="82"/>
      <c r="MX58" s="82"/>
      <c r="MY58" s="82"/>
      <c r="MZ58" s="82"/>
      <c r="NA58" s="82"/>
      <c r="NB58" s="82"/>
      <c r="NC58" s="82"/>
      <c r="ND58" s="82"/>
      <c r="NE58" s="26"/>
      <c r="NF58" s="26"/>
      <c r="NG58" s="26"/>
      <c r="NH58" s="27"/>
      <c r="NI58" s="2"/>
      <c r="NJ58" s="110"/>
      <c r="NK58" s="111"/>
      <c r="NL58" s="111"/>
      <c r="NM58" s="111"/>
      <c r="NN58" s="111"/>
      <c r="NO58" s="111"/>
      <c r="NP58" s="111"/>
      <c r="NQ58" s="111"/>
      <c r="NR58" s="111"/>
      <c r="NS58" s="111"/>
      <c r="NT58" s="111"/>
      <c r="NU58" s="111"/>
      <c r="NV58" s="111"/>
      <c r="NW58" s="111"/>
      <c r="NX58" s="112"/>
    </row>
    <row r="59" spans="1:388" ht="13.5" customHeight="1">
      <c r="A59" s="2"/>
      <c r="B59" s="25"/>
      <c r="C59" s="26"/>
      <c r="D59" s="5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5"/>
      <c r="CQ59" s="5"/>
      <c r="CR59" s="5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26"/>
      <c r="GE59" s="26"/>
      <c r="GF59" s="26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  <c r="IV59" s="82"/>
      <c r="IW59" s="82"/>
      <c r="IX59" s="82"/>
      <c r="IY59" s="82"/>
      <c r="IZ59" s="82"/>
      <c r="JA59" s="82"/>
      <c r="JB59" s="82"/>
      <c r="JC59" s="82"/>
      <c r="JD59" s="82"/>
      <c r="JE59" s="82"/>
      <c r="JF59" s="82"/>
      <c r="JG59" s="82"/>
      <c r="JH59" s="82"/>
      <c r="JI59" s="82"/>
      <c r="JJ59" s="82"/>
      <c r="JK59" s="82"/>
      <c r="JL59" s="82"/>
      <c r="JM59" s="82"/>
      <c r="JN59" s="82"/>
      <c r="JO59" s="82"/>
      <c r="JP59" s="82"/>
      <c r="JQ59" s="82"/>
      <c r="JR59" s="5"/>
      <c r="JS59" s="5"/>
      <c r="JT59" s="5"/>
      <c r="JU59" s="82"/>
      <c r="JV59" s="82"/>
      <c r="JW59" s="82"/>
      <c r="JX59" s="82"/>
      <c r="JY59" s="82"/>
      <c r="JZ59" s="82"/>
      <c r="KA59" s="82"/>
      <c r="KB59" s="82"/>
      <c r="KC59" s="82"/>
      <c r="KD59" s="82"/>
      <c r="KE59" s="82"/>
      <c r="KF59" s="82"/>
      <c r="KG59" s="82"/>
      <c r="KH59" s="82"/>
      <c r="KI59" s="82"/>
      <c r="KJ59" s="82"/>
      <c r="KK59" s="82"/>
      <c r="KL59" s="82"/>
      <c r="KM59" s="82"/>
      <c r="KN59" s="82"/>
      <c r="KO59" s="82"/>
      <c r="KP59" s="82"/>
      <c r="KQ59" s="82"/>
      <c r="KR59" s="82"/>
      <c r="KS59" s="82"/>
      <c r="KT59" s="82"/>
      <c r="KU59" s="82"/>
      <c r="KV59" s="82"/>
      <c r="KW59" s="82"/>
      <c r="KX59" s="82"/>
      <c r="KY59" s="82"/>
      <c r="KZ59" s="82"/>
      <c r="LA59" s="82"/>
      <c r="LB59" s="82"/>
      <c r="LC59" s="82"/>
      <c r="LD59" s="82"/>
      <c r="LE59" s="82"/>
      <c r="LF59" s="82"/>
      <c r="LG59" s="82"/>
      <c r="LH59" s="82"/>
      <c r="LI59" s="82"/>
      <c r="LJ59" s="82"/>
      <c r="LK59" s="82"/>
      <c r="LL59" s="82"/>
      <c r="LM59" s="82"/>
      <c r="LN59" s="82"/>
      <c r="LO59" s="82"/>
      <c r="LP59" s="82"/>
      <c r="LQ59" s="82"/>
      <c r="LR59" s="82"/>
      <c r="LS59" s="82"/>
      <c r="LT59" s="82"/>
      <c r="LU59" s="82"/>
      <c r="LV59" s="82"/>
      <c r="LW59" s="82"/>
      <c r="LX59" s="82"/>
      <c r="LY59" s="82"/>
      <c r="LZ59" s="82"/>
      <c r="MA59" s="82"/>
      <c r="MB59" s="82"/>
      <c r="MC59" s="82"/>
      <c r="MD59" s="82"/>
      <c r="ME59" s="82"/>
      <c r="MF59" s="82"/>
      <c r="MG59" s="82"/>
      <c r="MH59" s="82"/>
      <c r="MI59" s="82"/>
      <c r="MJ59" s="82"/>
      <c r="MK59" s="82"/>
      <c r="ML59" s="82"/>
      <c r="MM59" s="82"/>
      <c r="MN59" s="82"/>
      <c r="MO59" s="82"/>
      <c r="MP59" s="82"/>
      <c r="MQ59" s="82"/>
      <c r="MR59" s="82"/>
      <c r="MS59" s="82"/>
      <c r="MT59" s="82"/>
      <c r="MU59" s="82"/>
      <c r="MV59" s="82"/>
      <c r="MW59" s="82"/>
      <c r="MX59" s="82"/>
      <c r="MY59" s="82"/>
      <c r="MZ59" s="82"/>
      <c r="NA59" s="82"/>
      <c r="NB59" s="82"/>
      <c r="NC59" s="82"/>
      <c r="ND59" s="82"/>
      <c r="NE59" s="26"/>
      <c r="NF59" s="26"/>
      <c r="NG59" s="26"/>
      <c r="NH59" s="27"/>
      <c r="NI59" s="2"/>
      <c r="NJ59" s="110"/>
      <c r="NK59" s="111"/>
      <c r="NL59" s="111"/>
      <c r="NM59" s="111"/>
      <c r="NN59" s="111"/>
      <c r="NO59" s="111"/>
      <c r="NP59" s="111"/>
      <c r="NQ59" s="111"/>
      <c r="NR59" s="111"/>
      <c r="NS59" s="111"/>
      <c r="NT59" s="111"/>
      <c r="NU59" s="111"/>
      <c r="NV59" s="111"/>
      <c r="NW59" s="111"/>
      <c r="NX59" s="112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10"/>
      <c r="NK60" s="111"/>
      <c r="NL60" s="111"/>
      <c r="NM60" s="111"/>
      <c r="NN60" s="111"/>
      <c r="NO60" s="111"/>
      <c r="NP60" s="111"/>
      <c r="NQ60" s="111"/>
      <c r="NR60" s="111"/>
      <c r="NS60" s="111"/>
      <c r="NT60" s="111"/>
      <c r="NU60" s="111"/>
      <c r="NV60" s="111"/>
      <c r="NW60" s="111"/>
      <c r="NX60" s="112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10"/>
      <c r="NK61" s="111"/>
      <c r="NL61" s="111"/>
      <c r="NM61" s="111"/>
      <c r="NN61" s="111"/>
      <c r="NO61" s="111"/>
      <c r="NP61" s="111"/>
      <c r="NQ61" s="111"/>
      <c r="NR61" s="111"/>
      <c r="NS61" s="111"/>
      <c r="NT61" s="111"/>
      <c r="NU61" s="111"/>
      <c r="NV61" s="111"/>
      <c r="NW61" s="111"/>
      <c r="NX61" s="112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110"/>
      <c r="NK62" s="111"/>
      <c r="NL62" s="111"/>
      <c r="NM62" s="111"/>
      <c r="NN62" s="111"/>
      <c r="NO62" s="111"/>
      <c r="NP62" s="111"/>
      <c r="NQ62" s="111"/>
      <c r="NR62" s="111"/>
      <c r="NS62" s="111"/>
      <c r="NT62" s="111"/>
      <c r="NU62" s="111"/>
      <c r="NV62" s="111"/>
      <c r="NW62" s="111"/>
      <c r="NX62" s="112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110"/>
      <c r="NK63" s="111"/>
      <c r="NL63" s="111"/>
      <c r="NM63" s="111"/>
      <c r="NN63" s="111"/>
      <c r="NO63" s="111"/>
      <c r="NP63" s="111"/>
      <c r="NQ63" s="111"/>
      <c r="NR63" s="111"/>
      <c r="NS63" s="111"/>
      <c r="NT63" s="111"/>
      <c r="NU63" s="111"/>
      <c r="NV63" s="111"/>
      <c r="NW63" s="111"/>
      <c r="NX63" s="112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0"/>
      <c r="NK64" s="111"/>
      <c r="NL64" s="111"/>
      <c r="NM64" s="111"/>
      <c r="NN64" s="111"/>
      <c r="NO64" s="111"/>
      <c r="NP64" s="111"/>
      <c r="NQ64" s="111"/>
      <c r="NR64" s="111"/>
      <c r="NS64" s="111"/>
      <c r="NT64" s="111"/>
      <c r="NU64" s="111"/>
      <c r="NV64" s="111"/>
      <c r="NW64" s="111"/>
      <c r="NX64" s="112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161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90">
        <f>データ!$B$11</f>
        <v>41275</v>
      </c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>
        <f>データ!$C$11</f>
        <v>41640</v>
      </c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>
        <f>データ!$D$11</f>
        <v>42005</v>
      </c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>
        <f>データ!$E$11</f>
        <v>42370</v>
      </c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>
        <f>データ!$F$11</f>
        <v>42736</v>
      </c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90">
        <f>データ!$B$11</f>
        <v>41275</v>
      </c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>
        <f>データ!$C$11</f>
        <v>41640</v>
      </c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>
        <f>データ!$D$11</f>
        <v>42005</v>
      </c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>
        <f>データ!$E$11</f>
        <v>42370</v>
      </c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>
        <f>データ!$F$11</f>
        <v>42736</v>
      </c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90">
        <f>データ!$B$11</f>
        <v>41275</v>
      </c>
      <c r="JK78" s="90"/>
      <c r="JL78" s="90"/>
      <c r="JM78" s="90"/>
      <c r="JN78" s="90"/>
      <c r="JO78" s="90"/>
      <c r="JP78" s="90"/>
      <c r="JQ78" s="90"/>
      <c r="JR78" s="90"/>
      <c r="JS78" s="90"/>
      <c r="JT78" s="90"/>
      <c r="JU78" s="90"/>
      <c r="JV78" s="90"/>
      <c r="JW78" s="90"/>
      <c r="JX78" s="90"/>
      <c r="JY78" s="90"/>
      <c r="JZ78" s="90"/>
      <c r="KA78" s="90"/>
      <c r="KB78" s="90"/>
      <c r="KC78" s="90">
        <f>データ!$C$11</f>
        <v>41640</v>
      </c>
      <c r="KD78" s="90"/>
      <c r="KE78" s="90"/>
      <c r="KF78" s="90"/>
      <c r="KG78" s="90"/>
      <c r="KH78" s="90"/>
      <c r="KI78" s="90"/>
      <c r="KJ78" s="90"/>
      <c r="KK78" s="90"/>
      <c r="KL78" s="90"/>
      <c r="KM78" s="90"/>
      <c r="KN78" s="90"/>
      <c r="KO78" s="90"/>
      <c r="KP78" s="90"/>
      <c r="KQ78" s="90"/>
      <c r="KR78" s="90"/>
      <c r="KS78" s="90"/>
      <c r="KT78" s="90"/>
      <c r="KU78" s="90"/>
      <c r="KV78" s="90">
        <f>データ!$D$11</f>
        <v>42005</v>
      </c>
      <c r="KW78" s="90"/>
      <c r="KX78" s="90"/>
      <c r="KY78" s="90"/>
      <c r="KZ78" s="90"/>
      <c r="LA78" s="90"/>
      <c r="LB78" s="90"/>
      <c r="LC78" s="90"/>
      <c r="LD78" s="90"/>
      <c r="LE78" s="90"/>
      <c r="LF78" s="90"/>
      <c r="LG78" s="90"/>
      <c r="LH78" s="90"/>
      <c r="LI78" s="90"/>
      <c r="LJ78" s="90"/>
      <c r="LK78" s="90"/>
      <c r="LL78" s="90"/>
      <c r="LM78" s="90"/>
      <c r="LN78" s="90"/>
      <c r="LO78" s="90">
        <f>データ!$E$11</f>
        <v>42370</v>
      </c>
      <c r="LP78" s="90"/>
      <c r="LQ78" s="90"/>
      <c r="LR78" s="90"/>
      <c r="LS78" s="90"/>
      <c r="LT78" s="90"/>
      <c r="LU78" s="90"/>
      <c r="LV78" s="90"/>
      <c r="LW78" s="90"/>
      <c r="LX78" s="90"/>
      <c r="LY78" s="90"/>
      <c r="LZ78" s="90"/>
      <c r="MA78" s="90"/>
      <c r="MB78" s="90"/>
      <c r="MC78" s="90"/>
      <c r="MD78" s="90"/>
      <c r="ME78" s="90"/>
      <c r="MF78" s="90"/>
      <c r="MG78" s="90"/>
      <c r="MH78" s="90">
        <f>データ!$F$11</f>
        <v>42736</v>
      </c>
      <c r="MI78" s="90"/>
      <c r="MJ78" s="90"/>
      <c r="MK78" s="90"/>
      <c r="ML78" s="90"/>
      <c r="MM78" s="90"/>
      <c r="MN78" s="90"/>
      <c r="MO78" s="90"/>
      <c r="MP78" s="90"/>
      <c r="MQ78" s="90"/>
      <c r="MR78" s="90"/>
      <c r="MS78" s="90"/>
      <c r="MT78" s="90"/>
      <c r="MU78" s="90"/>
      <c r="MV78" s="90"/>
      <c r="MW78" s="90"/>
      <c r="MX78" s="90"/>
      <c r="MY78" s="90"/>
      <c r="MZ78" s="90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8" t="s">
        <v>37</v>
      </c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1" t="str">
        <f>データ!DR7</f>
        <v>-</v>
      </c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>
        <f>データ!DS7</f>
        <v>4.4000000000000004</v>
      </c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>
        <f>データ!DT7</f>
        <v>13.3</v>
      </c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>
        <f>データ!DU7</f>
        <v>47.3</v>
      </c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>
        <f>データ!DV7</f>
        <v>44.6</v>
      </c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8" t="s">
        <v>37</v>
      </c>
      <c r="EE79" s="79"/>
      <c r="EF79" s="79"/>
      <c r="EG79" s="79"/>
      <c r="EH79" s="79"/>
      <c r="EI79" s="79"/>
      <c r="EJ79" s="79"/>
      <c r="EK79" s="79"/>
      <c r="EL79" s="79"/>
      <c r="EM79" s="79"/>
      <c r="EN79" s="80"/>
      <c r="EO79" s="81" t="str">
        <f>データ!EC7</f>
        <v>-</v>
      </c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>
        <f>データ!ED7</f>
        <v>8.6999999999999993</v>
      </c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>
        <f>データ!EE7</f>
        <v>21.9</v>
      </c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>
        <f>データ!EF7</f>
        <v>40.700000000000003</v>
      </c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>
        <f>データ!EG7</f>
        <v>16.600000000000001</v>
      </c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8" t="s">
        <v>37</v>
      </c>
      <c r="IZ79" s="79"/>
      <c r="JA79" s="79"/>
      <c r="JB79" s="79"/>
      <c r="JC79" s="79"/>
      <c r="JD79" s="79"/>
      <c r="JE79" s="79"/>
      <c r="JF79" s="79"/>
      <c r="JG79" s="79"/>
      <c r="JH79" s="79"/>
      <c r="JI79" s="80"/>
      <c r="JJ79" s="83" t="str">
        <f>データ!EN7</f>
        <v>-</v>
      </c>
      <c r="JK79" s="83"/>
      <c r="JL79" s="83"/>
      <c r="JM79" s="83"/>
      <c r="JN79" s="83"/>
      <c r="JO79" s="83"/>
      <c r="JP79" s="83"/>
      <c r="JQ79" s="83"/>
      <c r="JR79" s="83"/>
      <c r="JS79" s="83"/>
      <c r="JT79" s="83"/>
      <c r="JU79" s="83"/>
      <c r="JV79" s="83"/>
      <c r="JW79" s="83"/>
      <c r="JX79" s="83"/>
      <c r="JY79" s="83"/>
      <c r="JZ79" s="83"/>
      <c r="KA79" s="83"/>
      <c r="KB79" s="83"/>
      <c r="KC79" s="83">
        <f>データ!EO7</f>
        <v>4674470</v>
      </c>
      <c r="KD79" s="83"/>
      <c r="KE79" s="83"/>
      <c r="KF79" s="83"/>
      <c r="KG79" s="83"/>
      <c r="KH79" s="83"/>
      <c r="KI79" s="83"/>
      <c r="KJ79" s="83"/>
      <c r="KK79" s="83"/>
      <c r="KL79" s="83"/>
      <c r="KM79" s="83"/>
      <c r="KN79" s="83"/>
      <c r="KO79" s="83"/>
      <c r="KP79" s="83"/>
      <c r="KQ79" s="83"/>
      <c r="KR79" s="83"/>
      <c r="KS79" s="83"/>
      <c r="KT79" s="83"/>
      <c r="KU79" s="83"/>
      <c r="KV79" s="83">
        <f>データ!EP7</f>
        <v>5540692</v>
      </c>
      <c r="KW79" s="83"/>
      <c r="KX79" s="83"/>
      <c r="KY79" s="83"/>
      <c r="KZ79" s="83"/>
      <c r="LA79" s="83"/>
      <c r="LB79" s="83"/>
      <c r="LC79" s="83"/>
      <c r="LD79" s="83"/>
      <c r="LE79" s="83"/>
      <c r="LF79" s="83"/>
      <c r="LG79" s="83"/>
      <c r="LH79" s="83"/>
      <c r="LI79" s="83"/>
      <c r="LJ79" s="83"/>
      <c r="LK79" s="83"/>
      <c r="LL79" s="83"/>
      <c r="LM79" s="83"/>
      <c r="LN79" s="83"/>
      <c r="LO79" s="83">
        <f>データ!EQ7</f>
        <v>5508874</v>
      </c>
      <c r="LP79" s="83"/>
      <c r="LQ79" s="83"/>
      <c r="LR79" s="83"/>
      <c r="LS79" s="83"/>
      <c r="LT79" s="83"/>
      <c r="LU79" s="83"/>
      <c r="LV79" s="83"/>
      <c r="LW79" s="83"/>
      <c r="LX79" s="83"/>
      <c r="LY79" s="83"/>
      <c r="LZ79" s="83"/>
      <c r="MA79" s="83"/>
      <c r="MB79" s="83"/>
      <c r="MC79" s="83"/>
      <c r="MD79" s="83"/>
      <c r="ME79" s="83"/>
      <c r="MF79" s="83"/>
      <c r="MG79" s="83"/>
      <c r="MH79" s="83">
        <f>データ!ER7</f>
        <v>9353939</v>
      </c>
      <c r="MI79" s="83"/>
      <c r="MJ79" s="83"/>
      <c r="MK79" s="83"/>
      <c r="ML79" s="83"/>
      <c r="MM79" s="83"/>
      <c r="MN79" s="83"/>
      <c r="MO79" s="83"/>
      <c r="MP79" s="83"/>
      <c r="MQ79" s="83"/>
      <c r="MR79" s="83"/>
      <c r="MS79" s="83"/>
      <c r="MT79" s="83"/>
      <c r="MU79" s="83"/>
      <c r="MV79" s="83"/>
      <c r="MW79" s="83"/>
      <c r="MX79" s="83"/>
      <c r="MY79" s="83"/>
      <c r="MZ79" s="83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8" t="s">
        <v>38</v>
      </c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1" t="str">
        <f>データ!DW7</f>
        <v>-</v>
      </c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>
        <f>データ!DX7</f>
        <v>52.2</v>
      </c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>
        <f>データ!DY7</f>
        <v>52.4</v>
      </c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>
        <f>データ!DZ7</f>
        <v>52.5</v>
      </c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>
        <f>データ!EA7</f>
        <v>53.5</v>
      </c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8" t="s">
        <v>38</v>
      </c>
      <c r="EE80" s="79"/>
      <c r="EF80" s="79"/>
      <c r="EG80" s="79"/>
      <c r="EH80" s="79"/>
      <c r="EI80" s="79"/>
      <c r="EJ80" s="79"/>
      <c r="EK80" s="79"/>
      <c r="EL80" s="79"/>
      <c r="EM80" s="79"/>
      <c r="EN80" s="80"/>
      <c r="EO80" s="81" t="str">
        <f>データ!EH7</f>
        <v>-</v>
      </c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>
        <f>データ!EI7</f>
        <v>69.599999999999994</v>
      </c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>
        <f>データ!EJ7</f>
        <v>69.2</v>
      </c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>
        <f>データ!EK7</f>
        <v>69.7</v>
      </c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>
        <f>データ!EL7</f>
        <v>71.3</v>
      </c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8" t="s">
        <v>38</v>
      </c>
      <c r="IZ80" s="79"/>
      <c r="JA80" s="79"/>
      <c r="JB80" s="79"/>
      <c r="JC80" s="79"/>
      <c r="JD80" s="79"/>
      <c r="JE80" s="79"/>
      <c r="JF80" s="79"/>
      <c r="JG80" s="79"/>
      <c r="JH80" s="79"/>
      <c r="JI80" s="80"/>
      <c r="JJ80" s="83" t="str">
        <f>データ!ES7</f>
        <v>-</v>
      </c>
      <c r="JK80" s="83"/>
      <c r="JL80" s="83"/>
      <c r="JM80" s="83"/>
      <c r="JN80" s="83"/>
      <c r="JO80" s="83"/>
      <c r="JP80" s="83"/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>
        <f>データ!ET7</f>
        <v>35115689</v>
      </c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>
        <f>データ!EU7</f>
        <v>35730958</v>
      </c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>
        <f>データ!EV7</f>
        <v>37752628</v>
      </c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>
        <f>データ!EW7</f>
        <v>39094598</v>
      </c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82" t="s">
        <v>50</v>
      </c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82" t="s">
        <v>52</v>
      </c>
      <c r="IV82" s="82"/>
      <c r="IW82" s="82"/>
      <c r="IX82" s="82"/>
      <c r="IY82" s="82"/>
      <c r="IZ82" s="82"/>
      <c r="JA82" s="82"/>
      <c r="JB82" s="82"/>
      <c r="JC82" s="82"/>
      <c r="JD82" s="82"/>
      <c r="JE82" s="82"/>
      <c r="JF82" s="82"/>
      <c r="JG82" s="82"/>
      <c r="JH82" s="82"/>
      <c r="JI82" s="82"/>
      <c r="JJ82" s="82"/>
      <c r="JK82" s="82"/>
      <c r="JL82" s="82"/>
      <c r="JM82" s="82"/>
      <c r="JN82" s="82"/>
      <c r="JO82" s="82"/>
      <c r="JP82" s="82"/>
      <c r="JQ82" s="82"/>
      <c r="JR82" s="82"/>
      <c r="JS82" s="82"/>
      <c r="JT82" s="82"/>
      <c r="JU82" s="82"/>
      <c r="JV82" s="82"/>
      <c r="JW82" s="82"/>
      <c r="JX82" s="82"/>
      <c r="JY82" s="82"/>
      <c r="JZ82" s="82"/>
      <c r="KA82" s="82"/>
      <c r="KB82" s="82"/>
      <c r="KC82" s="82"/>
      <c r="KD82" s="82"/>
      <c r="KE82" s="82"/>
      <c r="KF82" s="82"/>
      <c r="KG82" s="82"/>
      <c r="KH82" s="82"/>
      <c r="KI82" s="82"/>
      <c r="KJ82" s="82"/>
      <c r="KK82" s="82"/>
      <c r="KL82" s="82"/>
      <c r="KM82" s="82"/>
      <c r="KN82" s="82"/>
      <c r="KO82" s="82"/>
      <c r="KP82" s="82"/>
      <c r="KQ82" s="82"/>
      <c r="KR82" s="82"/>
      <c r="KS82" s="82"/>
      <c r="KT82" s="82"/>
      <c r="KU82" s="82"/>
      <c r="KV82" s="82"/>
      <c r="KW82" s="82"/>
      <c r="KX82" s="82"/>
      <c r="KY82" s="82"/>
      <c r="KZ82" s="82"/>
      <c r="LA82" s="82"/>
      <c r="LB82" s="82"/>
      <c r="LC82" s="82"/>
      <c r="LD82" s="82"/>
      <c r="LE82" s="82"/>
      <c r="LF82" s="82"/>
      <c r="LG82" s="82"/>
      <c r="LH82" s="82"/>
      <c r="LI82" s="82"/>
      <c r="LJ82" s="82"/>
      <c r="LK82" s="82"/>
      <c r="LL82" s="82"/>
      <c r="LM82" s="82"/>
      <c r="LN82" s="82"/>
      <c r="LO82" s="82"/>
      <c r="LP82" s="82"/>
      <c r="LQ82" s="82"/>
      <c r="LR82" s="82"/>
      <c r="LS82" s="82"/>
      <c r="LT82" s="82"/>
      <c r="LU82" s="82"/>
      <c r="LV82" s="82"/>
      <c r="LW82" s="82"/>
      <c r="LX82" s="82"/>
      <c r="LY82" s="82"/>
      <c r="LZ82" s="82"/>
      <c r="MA82" s="82"/>
      <c r="MB82" s="82"/>
      <c r="MC82" s="82"/>
      <c r="MD82" s="82"/>
      <c r="ME82" s="82"/>
      <c r="MF82" s="82"/>
      <c r="MG82" s="82"/>
      <c r="MH82" s="82"/>
      <c r="MI82" s="82"/>
      <c r="MJ82" s="82"/>
      <c r="MK82" s="82"/>
      <c r="ML82" s="82"/>
      <c r="MM82" s="82"/>
      <c r="MN82" s="82"/>
      <c r="MO82" s="82"/>
      <c r="MP82" s="82"/>
      <c r="MQ82" s="82"/>
      <c r="MR82" s="82"/>
      <c r="MS82" s="82"/>
      <c r="MT82" s="82"/>
      <c r="MU82" s="82"/>
      <c r="MV82" s="82"/>
      <c r="MW82" s="82"/>
      <c r="MX82" s="82"/>
      <c r="MY82" s="82"/>
      <c r="MZ82" s="82"/>
      <c r="NA82" s="82"/>
      <c r="NB82" s="82"/>
      <c r="NC82" s="82"/>
      <c r="ND82" s="82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82"/>
      <c r="IV83" s="82"/>
      <c r="IW83" s="82"/>
      <c r="IX83" s="82"/>
      <c r="IY83" s="82"/>
      <c r="IZ83" s="82"/>
      <c r="JA83" s="82"/>
      <c r="JB83" s="82"/>
      <c r="JC83" s="82"/>
      <c r="JD83" s="82"/>
      <c r="JE83" s="82"/>
      <c r="JF83" s="82"/>
      <c r="JG83" s="82"/>
      <c r="JH83" s="82"/>
      <c r="JI83" s="82"/>
      <c r="JJ83" s="82"/>
      <c r="JK83" s="82"/>
      <c r="JL83" s="82"/>
      <c r="JM83" s="82"/>
      <c r="JN83" s="82"/>
      <c r="JO83" s="82"/>
      <c r="JP83" s="82"/>
      <c r="JQ83" s="82"/>
      <c r="JR83" s="82"/>
      <c r="JS83" s="82"/>
      <c r="JT83" s="82"/>
      <c r="JU83" s="82"/>
      <c r="JV83" s="82"/>
      <c r="JW83" s="82"/>
      <c r="JX83" s="82"/>
      <c r="JY83" s="82"/>
      <c r="JZ83" s="82"/>
      <c r="KA83" s="82"/>
      <c r="KB83" s="82"/>
      <c r="KC83" s="82"/>
      <c r="KD83" s="82"/>
      <c r="KE83" s="82"/>
      <c r="KF83" s="82"/>
      <c r="KG83" s="82"/>
      <c r="KH83" s="82"/>
      <c r="KI83" s="82"/>
      <c r="KJ83" s="82"/>
      <c r="KK83" s="82"/>
      <c r="KL83" s="82"/>
      <c r="KM83" s="82"/>
      <c r="KN83" s="82"/>
      <c r="KO83" s="82"/>
      <c r="KP83" s="82"/>
      <c r="KQ83" s="82"/>
      <c r="KR83" s="82"/>
      <c r="KS83" s="82"/>
      <c r="KT83" s="82"/>
      <c r="KU83" s="82"/>
      <c r="KV83" s="82"/>
      <c r="KW83" s="82"/>
      <c r="KX83" s="82"/>
      <c r="KY83" s="82"/>
      <c r="KZ83" s="82"/>
      <c r="LA83" s="82"/>
      <c r="LB83" s="82"/>
      <c r="LC83" s="82"/>
      <c r="LD83" s="82"/>
      <c r="LE83" s="82"/>
      <c r="LF83" s="82"/>
      <c r="LG83" s="82"/>
      <c r="LH83" s="82"/>
      <c r="LI83" s="82"/>
      <c r="LJ83" s="82"/>
      <c r="LK83" s="82"/>
      <c r="LL83" s="82"/>
      <c r="LM83" s="82"/>
      <c r="LN83" s="82"/>
      <c r="LO83" s="82"/>
      <c r="LP83" s="82"/>
      <c r="LQ83" s="82"/>
      <c r="LR83" s="82"/>
      <c r="LS83" s="82"/>
      <c r="LT83" s="82"/>
      <c r="LU83" s="82"/>
      <c r="LV83" s="82"/>
      <c r="LW83" s="82"/>
      <c r="LX83" s="82"/>
      <c r="LY83" s="82"/>
      <c r="LZ83" s="82"/>
      <c r="MA83" s="82"/>
      <c r="MB83" s="82"/>
      <c r="MC83" s="82"/>
      <c r="MD83" s="82"/>
      <c r="ME83" s="82"/>
      <c r="MF83" s="82"/>
      <c r="MG83" s="82"/>
      <c r="MH83" s="82"/>
      <c r="MI83" s="82"/>
      <c r="MJ83" s="82"/>
      <c r="MK83" s="82"/>
      <c r="ML83" s="82"/>
      <c r="MM83" s="82"/>
      <c r="MN83" s="82"/>
      <c r="MO83" s="82"/>
      <c r="MP83" s="82"/>
      <c r="MQ83" s="82"/>
      <c r="MR83" s="82"/>
      <c r="MS83" s="82"/>
      <c r="MT83" s="82"/>
      <c r="MU83" s="82"/>
      <c r="MV83" s="82"/>
      <c r="MW83" s="82"/>
      <c r="MX83" s="82"/>
      <c r="MY83" s="82"/>
      <c r="MZ83" s="82"/>
      <c r="NA83" s="82"/>
      <c r="NB83" s="82"/>
      <c r="NC83" s="82"/>
      <c r="ND83" s="82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IjZ9jMu4RX6fFWCQPgSgwdFHufmv2NHLUeu7SXqYMJGYa80g5qPqMuIGfdjr1sIHVxKoWgpE0A2LVz7djv1C7w==" saltValue="6L3usxYVIHcsyA9XQtJobg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B12:AT12"/>
    <mergeCell ref="AU12:CM12"/>
    <mergeCell ref="CN12:EF12"/>
    <mergeCell ref="EG12:FY12"/>
    <mergeCell ref="ID12:JV12"/>
    <mergeCell ref="JW12:LO12"/>
    <mergeCell ref="NJ16:NX25"/>
    <mergeCell ref="NJ26:NX27"/>
    <mergeCell ref="NJ28:NX29"/>
    <mergeCell ref="P32:AD32"/>
    <mergeCell ref="AE32:AS32"/>
    <mergeCell ref="AT32:BH32"/>
    <mergeCell ref="BI32:BW32"/>
    <mergeCell ref="BX32:CL32"/>
    <mergeCell ref="DD32:DR32"/>
    <mergeCell ref="DS32:EG32"/>
    <mergeCell ref="NJ30:NX46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NJ49:NX65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NJ68:NX84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KV79:LN79"/>
    <mergeCell ref="LO79:MG79"/>
    <mergeCell ref="MH79:MZ79"/>
    <mergeCell ref="ED79:EN79"/>
    <mergeCell ref="EO79:FG79"/>
    <mergeCell ref="FH79:FZ79"/>
    <mergeCell ref="GA79:GS79"/>
    <mergeCell ref="GT79:HL79"/>
    <mergeCell ref="HM79:IE79"/>
    <mergeCell ref="F82:DO83"/>
    <mergeCell ref="DZ82:II83"/>
    <mergeCell ref="J80:T80"/>
    <mergeCell ref="U80:AM80"/>
    <mergeCell ref="AN80:BF80"/>
    <mergeCell ref="BG80:BY80"/>
    <mergeCell ref="BZ80:CR80"/>
    <mergeCell ref="CS80:DK80"/>
    <mergeCell ref="IU82:ND83"/>
    <mergeCell ref="IY80:JI80"/>
    <mergeCell ref="JJ80:KB80"/>
    <mergeCell ref="KC80:KU80"/>
    <mergeCell ref="KV80:LN80"/>
    <mergeCell ref="LO80:MG80"/>
    <mergeCell ref="MH80:MZ80"/>
    <mergeCell ref="ED80:EN80"/>
    <mergeCell ref="EO80:FG80"/>
    <mergeCell ref="FH80:FZ80"/>
    <mergeCell ref="GA80:GS80"/>
    <mergeCell ref="GT80:HL80"/>
    <mergeCell ref="HM80:IE80"/>
  </mergeCells>
  <phoneticPr fontId="5"/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73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40" t="s">
        <v>75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2"/>
      <c r="AS4" s="143" t="s">
        <v>76</v>
      </c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43" t="s">
        <v>77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40" t="s">
        <v>78</v>
      </c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39" t="s">
        <v>79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43" t="s">
        <v>80</v>
      </c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 t="s">
        <v>81</v>
      </c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 t="s">
        <v>82</v>
      </c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40" t="s">
        <v>83</v>
      </c>
      <c r="DS4" s="141"/>
      <c r="DT4" s="141"/>
      <c r="DU4" s="141"/>
      <c r="DV4" s="141"/>
      <c r="DW4" s="141"/>
      <c r="DX4" s="141"/>
      <c r="DY4" s="141"/>
      <c r="DZ4" s="141"/>
      <c r="EA4" s="141"/>
      <c r="EB4" s="142"/>
      <c r="EC4" s="139" t="s">
        <v>84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 t="s">
        <v>85</v>
      </c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120</v>
      </c>
      <c r="AT5" s="61" t="s">
        <v>121</v>
      </c>
      <c r="AU5" s="61" t="s">
        <v>122</v>
      </c>
      <c r="AV5" s="61" t="s">
        <v>123</v>
      </c>
      <c r="AW5" s="61" t="s">
        <v>113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120</v>
      </c>
      <c r="BE5" s="61" t="s">
        <v>110</v>
      </c>
      <c r="BF5" s="61" t="s">
        <v>124</v>
      </c>
      <c r="BG5" s="61" t="s">
        <v>112</v>
      </c>
      <c r="BH5" s="61" t="s">
        <v>113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109</v>
      </c>
      <c r="BP5" s="61" t="s">
        <v>121</v>
      </c>
      <c r="BQ5" s="61" t="s">
        <v>111</v>
      </c>
      <c r="BR5" s="61" t="s">
        <v>125</v>
      </c>
      <c r="BS5" s="61" t="s">
        <v>126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127</v>
      </c>
      <c r="CA5" s="61" t="s">
        <v>128</v>
      </c>
      <c r="CB5" s="61" t="s">
        <v>129</v>
      </c>
      <c r="CC5" s="61" t="s">
        <v>112</v>
      </c>
      <c r="CD5" s="61" t="s">
        <v>126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109</v>
      </c>
      <c r="CL5" s="61" t="s">
        <v>121</v>
      </c>
      <c r="CM5" s="61" t="s">
        <v>122</v>
      </c>
      <c r="CN5" s="61" t="s">
        <v>130</v>
      </c>
      <c r="CO5" s="61" t="s">
        <v>126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131</v>
      </c>
      <c r="CW5" s="61" t="s">
        <v>110</v>
      </c>
      <c r="CX5" s="61" t="s">
        <v>111</v>
      </c>
      <c r="CY5" s="61" t="s">
        <v>112</v>
      </c>
      <c r="CZ5" s="61" t="s">
        <v>126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132</v>
      </c>
      <c r="DH5" s="61" t="s">
        <v>121</v>
      </c>
      <c r="DI5" s="61" t="s">
        <v>111</v>
      </c>
      <c r="DJ5" s="61" t="s">
        <v>112</v>
      </c>
      <c r="DK5" s="61" t="s">
        <v>133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109</v>
      </c>
      <c r="DS5" s="61" t="s">
        <v>121</v>
      </c>
      <c r="DT5" s="61" t="s">
        <v>122</v>
      </c>
      <c r="DU5" s="61" t="s">
        <v>112</v>
      </c>
      <c r="DV5" s="61" t="s">
        <v>126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127</v>
      </c>
      <c r="ED5" s="61" t="s">
        <v>110</v>
      </c>
      <c r="EE5" s="61" t="s">
        <v>111</v>
      </c>
      <c r="EF5" s="61" t="s">
        <v>112</v>
      </c>
      <c r="EG5" s="61" t="s">
        <v>126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134</v>
      </c>
      <c r="EN5" s="61" t="s">
        <v>135</v>
      </c>
      <c r="EO5" s="61" t="s">
        <v>121</v>
      </c>
      <c r="EP5" s="61" t="s">
        <v>136</v>
      </c>
      <c r="EQ5" s="61" t="s">
        <v>112</v>
      </c>
      <c r="ER5" s="61" t="s">
        <v>113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137</v>
      </c>
      <c r="B6" s="62">
        <f>B8</f>
        <v>2017</v>
      </c>
      <c r="C6" s="62">
        <f t="shared" ref="C6:M6" si="2">C8</f>
        <v>277530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3</v>
      </c>
      <c r="H6" s="144" t="str">
        <f>IF(H8&lt;&gt;I8,H8,"")&amp;IF(I8&lt;&gt;J8,I8,"")&amp;"　"&amp;J8</f>
        <v>大阪府地方独立行政法人大阪市民病院機構　住吉市民病院</v>
      </c>
      <c r="I6" s="145"/>
      <c r="J6" s="146"/>
      <c r="K6" s="62" t="str">
        <f t="shared" si="2"/>
        <v>地方独立行政法人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100床以上～200床未満</v>
      </c>
      <c r="O6" s="62" t="str">
        <f>O8</f>
        <v>非設置</v>
      </c>
      <c r="P6" s="62" t="str">
        <f>P8</f>
        <v>直営</v>
      </c>
      <c r="Q6" s="63">
        <f t="shared" ref="Q6:AG6" si="3">Q8</f>
        <v>6</v>
      </c>
      <c r="R6" s="62" t="str">
        <f t="shared" si="3"/>
        <v>-</v>
      </c>
      <c r="S6" s="62" t="str">
        <f t="shared" si="3"/>
        <v>未</v>
      </c>
      <c r="T6" s="62" t="str">
        <f t="shared" si="3"/>
        <v>-</v>
      </c>
      <c r="U6" s="63" t="str">
        <f>U8</f>
        <v>-</v>
      </c>
      <c r="V6" s="63">
        <f>V8</f>
        <v>12217</v>
      </c>
      <c r="W6" s="62" t="str">
        <f>W8</f>
        <v>非該当</v>
      </c>
      <c r="X6" s="62" t="str">
        <f t="shared" si="3"/>
        <v>１０：１</v>
      </c>
      <c r="Y6" s="63">
        <f t="shared" si="3"/>
        <v>198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198</v>
      </c>
      <c r="AE6" s="63">
        <f t="shared" si="3"/>
        <v>101</v>
      </c>
      <c r="AF6" s="63" t="str">
        <f t="shared" si="3"/>
        <v>-</v>
      </c>
      <c r="AG6" s="63">
        <f t="shared" si="3"/>
        <v>101</v>
      </c>
      <c r="AH6" s="64" t="e">
        <f>IF(AH8="-",NA(),AH8)</f>
        <v>#N/A</v>
      </c>
      <c r="AI6" s="64">
        <f t="shared" ref="AI6:AQ6" si="4">IF(AI8="-",NA(),AI8)</f>
        <v>100.1</v>
      </c>
      <c r="AJ6" s="64">
        <f t="shared" si="4"/>
        <v>87.5</v>
      </c>
      <c r="AK6" s="64">
        <f t="shared" si="4"/>
        <v>94.1</v>
      </c>
      <c r="AL6" s="64">
        <f t="shared" si="4"/>
        <v>89.6</v>
      </c>
      <c r="AM6" s="64" t="e">
        <f t="shared" si="4"/>
        <v>#N/A</v>
      </c>
      <c r="AN6" s="64">
        <f t="shared" si="4"/>
        <v>96.9</v>
      </c>
      <c r="AO6" s="64">
        <f t="shared" si="4"/>
        <v>98.3</v>
      </c>
      <c r="AP6" s="64">
        <f t="shared" si="4"/>
        <v>96.7</v>
      </c>
      <c r="AQ6" s="64">
        <f t="shared" si="4"/>
        <v>96.6</v>
      </c>
      <c r="AR6" s="64" t="str">
        <f>IF(AR8="-","【-】","【"&amp;SUBSTITUTE(TEXT(AR8,"#,##0.0"),"-","△")&amp;"】")</f>
        <v>【98.5】</v>
      </c>
      <c r="AS6" s="64" t="e">
        <f>IF(AS8="-",NA(),AS8)</f>
        <v>#N/A</v>
      </c>
      <c r="AT6" s="64">
        <f t="shared" ref="AT6:BB6" si="5">IF(AT8="-",NA(),AT8)</f>
        <v>68.900000000000006</v>
      </c>
      <c r="AU6" s="64">
        <f t="shared" si="5"/>
        <v>62.7</v>
      </c>
      <c r="AV6" s="64">
        <f t="shared" si="5"/>
        <v>51.3</v>
      </c>
      <c r="AW6" s="64">
        <f t="shared" si="5"/>
        <v>45</v>
      </c>
      <c r="AX6" s="64" t="e">
        <f t="shared" si="5"/>
        <v>#N/A</v>
      </c>
      <c r="AY6" s="64">
        <f t="shared" si="5"/>
        <v>85.4</v>
      </c>
      <c r="AZ6" s="64">
        <f t="shared" si="5"/>
        <v>85.3</v>
      </c>
      <c r="BA6" s="64">
        <f t="shared" si="5"/>
        <v>84.2</v>
      </c>
      <c r="BB6" s="64">
        <f t="shared" si="5"/>
        <v>83.9</v>
      </c>
      <c r="BC6" s="64" t="str">
        <f>IF(BC8="-","【-】","【"&amp;SUBSTITUTE(TEXT(BC8,"#,##0.0"),"-","△")&amp;"】")</f>
        <v>【89.7】</v>
      </c>
      <c r="BD6" s="64" t="e">
        <f>IF(BD8="-",NA(),BD8)</f>
        <v>#N/A</v>
      </c>
      <c r="BE6" s="64">
        <f t="shared" ref="BE6:BM6" si="6">IF(BE8="-",NA(),BE8)</f>
        <v>15.3</v>
      </c>
      <c r="BF6" s="64">
        <f t="shared" si="6"/>
        <v>33.9</v>
      </c>
      <c r="BG6" s="64">
        <f t="shared" si="6"/>
        <v>40.799999999999997</v>
      </c>
      <c r="BH6" s="64">
        <f t="shared" si="6"/>
        <v>66.099999999999994</v>
      </c>
      <c r="BI6" s="64" t="e">
        <f t="shared" si="6"/>
        <v>#N/A</v>
      </c>
      <c r="BJ6" s="64">
        <f t="shared" si="6"/>
        <v>112.9</v>
      </c>
      <c r="BK6" s="64">
        <f t="shared" si="6"/>
        <v>118.9</v>
      </c>
      <c r="BL6" s="64">
        <f t="shared" si="6"/>
        <v>119.5</v>
      </c>
      <c r="BM6" s="64">
        <f t="shared" si="6"/>
        <v>116.9</v>
      </c>
      <c r="BN6" s="64" t="str">
        <f>IF(BN8="-","【-】","【"&amp;SUBSTITUTE(TEXT(BN8,"#,##0.0"),"-","△")&amp;"】")</f>
        <v>【64.7】</v>
      </c>
      <c r="BO6" s="64" t="e">
        <f>IF(BO8="-",NA(),BO8)</f>
        <v>#N/A</v>
      </c>
      <c r="BP6" s="64">
        <f t="shared" ref="BP6:BX6" si="7">IF(BP8="-",NA(),BP8)</f>
        <v>28.3</v>
      </c>
      <c r="BQ6" s="64">
        <f t="shared" si="7"/>
        <v>27</v>
      </c>
      <c r="BR6" s="64">
        <f t="shared" si="7"/>
        <v>23.1</v>
      </c>
      <c r="BS6" s="64">
        <f t="shared" si="7"/>
        <v>17.5</v>
      </c>
      <c r="BT6" s="64" t="e">
        <f t="shared" si="7"/>
        <v>#N/A</v>
      </c>
      <c r="BU6" s="64">
        <f t="shared" si="7"/>
        <v>68.3</v>
      </c>
      <c r="BV6" s="64">
        <f t="shared" si="7"/>
        <v>67.900000000000006</v>
      </c>
      <c r="BW6" s="64">
        <f t="shared" si="7"/>
        <v>69.8</v>
      </c>
      <c r="BX6" s="64">
        <f t="shared" si="7"/>
        <v>69.7</v>
      </c>
      <c r="BY6" s="64" t="str">
        <f>IF(BY8="-","【-】","【"&amp;SUBSTITUTE(TEXT(BY8,"#,##0.0"),"-","△")&amp;"】")</f>
        <v>【74.8】</v>
      </c>
      <c r="BZ6" s="65" t="e">
        <f>IF(BZ8="-",NA(),BZ8)</f>
        <v>#N/A</v>
      </c>
      <c r="CA6" s="65">
        <f t="shared" ref="CA6:CI6" si="8">IF(CA8="-",NA(),CA8)</f>
        <v>51681</v>
      </c>
      <c r="CB6" s="65">
        <f t="shared" si="8"/>
        <v>46967</v>
      </c>
      <c r="CC6" s="65">
        <f t="shared" si="8"/>
        <v>49015</v>
      </c>
      <c r="CD6" s="65">
        <f t="shared" si="8"/>
        <v>48403</v>
      </c>
      <c r="CE6" s="65" t="e">
        <f t="shared" si="8"/>
        <v>#N/A</v>
      </c>
      <c r="CF6" s="65">
        <f t="shared" si="8"/>
        <v>32431</v>
      </c>
      <c r="CG6" s="65">
        <f t="shared" si="8"/>
        <v>32532</v>
      </c>
      <c r="CH6" s="65">
        <f t="shared" si="8"/>
        <v>33492</v>
      </c>
      <c r="CI6" s="65">
        <f t="shared" si="8"/>
        <v>34136</v>
      </c>
      <c r="CJ6" s="64" t="str">
        <f>IF(CJ8="-","【-】","【"&amp;SUBSTITUTE(TEXT(CJ8,"#,##0"),"-","△")&amp;"】")</f>
        <v>【50,718】</v>
      </c>
      <c r="CK6" s="65" t="e">
        <f>IF(CK8="-",NA(),CK8)</f>
        <v>#N/A</v>
      </c>
      <c r="CL6" s="65">
        <f t="shared" ref="CL6:CT6" si="9">IF(CL8="-",NA(),CL8)</f>
        <v>10425</v>
      </c>
      <c r="CM6" s="65">
        <f t="shared" si="9"/>
        <v>9422</v>
      </c>
      <c r="CN6" s="65">
        <f t="shared" si="9"/>
        <v>9840</v>
      </c>
      <c r="CO6" s="65">
        <f t="shared" si="9"/>
        <v>9373</v>
      </c>
      <c r="CP6" s="65" t="e">
        <f t="shared" si="9"/>
        <v>#N/A</v>
      </c>
      <c r="CQ6" s="65">
        <f t="shared" si="9"/>
        <v>9726</v>
      </c>
      <c r="CR6" s="65">
        <f t="shared" si="9"/>
        <v>10037</v>
      </c>
      <c r="CS6" s="65">
        <f t="shared" si="9"/>
        <v>9976</v>
      </c>
      <c r="CT6" s="65">
        <f t="shared" si="9"/>
        <v>10130</v>
      </c>
      <c r="CU6" s="64" t="str">
        <f>IF(CU8="-","【-】","【"&amp;SUBSTITUTE(TEXT(CU8,"#,##0"),"-","△")&amp;"】")</f>
        <v>【14,202】</v>
      </c>
      <c r="CV6" s="64" t="e">
        <f>IF(CV8="-",NA(),CV8)</f>
        <v>#N/A</v>
      </c>
      <c r="CW6" s="64">
        <f t="shared" ref="CW6:DE6" si="10">IF(CW8="-",NA(),CW8)</f>
        <v>62.5</v>
      </c>
      <c r="CX6" s="64">
        <f t="shared" si="10"/>
        <v>72.099999999999994</v>
      </c>
      <c r="CY6" s="64">
        <f t="shared" si="10"/>
        <v>58.1</v>
      </c>
      <c r="CZ6" s="64">
        <f t="shared" si="10"/>
        <v>56</v>
      </c>
      <c r="DA6" s="64" t="e">
        <f t="shared" si="10"/>
        <v>#N/A</v>
      </c>
      <c r="DB6" s="64">
        <f t="shared" si="10"/>
        <v>62.1</v>
      </c>
      <c r="DC6" s="64">
        <f t="shared" si="10"/>
        <v>62.5</v>
      </c>
      <c r="DD6" s="64">
        <f t="shared" si="10"/>
        <v>63.4</v>
      </c>
      <c r="DE6" s="64">
        <f t="shared" si="10"/>
        <v>63.4</v>
      </c>
      <c r="DF6" s="64" t="str">
        <f>IF(DF8="-","【-】","【"&amp;SUBSTITUTE(TEXT(DF8,"#,##0.0"),"-","△")&amp;"】")</f>
        <v>【55.0】</v>
      </c>
      <c r="DG6" s="64" t="e">
        <f>IF(DG8="-",NA(),DG8)</f>
        <v>#N/A</v>
      </c>
      <c r="DH6" s="64">
        <f t="shared" ref="DH6:DP6" si="11">IF(DH8="-",NA(),DH8)</f>
        <v>9.6999999999999993</v>
      </c>
      <c r="DI6" s="64">
        <f t="shared" si="11"/>
        <v>10.6</v>
      </c>
      <c r="DJ6" s="64">
        <f t="shared" si="11"/>
        <v>7</v>
      </c>
      <c r="DK6" s="64">
        <f t="shared" si="11"/>
        <v>5.9</v>
      </c>
      <c r="DL6" s="64" t="e">
        <f t="shared" si="11"/>
        <v>#N/A</v>
      </c>
      <c r="DM6" s="64">
        <f t="shared" si="11"/>
        <v>18.899999999999999</v>
      </c>
      <c r="DN6" s="64">
        <f t="shared" si="11"/>
        <v>19</v>
      </c>
      <c r="DO6" s="64">
        <f t="shared" si="11"/>
        <v>18.7</v>
      </c>
      <c r="DP6" s="64">
        <f t="shared" si="11"/>
        <v>18.3</v>
      </c>
      <c r="DQ6" s="64" t="str">
        <f>IF(DQ8="-","【-】","【"&amp;SUBSTITUTE(TEXT(DQ8,"#,##0.0"),"-","△")&amp;"】")</f>
        <v>【24.3】</v>
      </c>
      <c r="DR6" s="64" t="e">
        <f>IF(DR8="-",NA(),DR8)</f>
        <v>#N/A</v>
      </c>
      <c r="DS6" s="64">
        <f t="shared" ref="DS6:EA6" si="12">IF(DS8="-",NA(),DS8)</f>
        <v>4.4000000000000004</v>
      </c>
      <c r="DT6" s="64">
        <f t="shared" si="12"/>
        <v>13.3</v>
      </c>
      <c r="DU6" s="64">
        <f t="shared" si="12"/>
        <v>47.3</v>
      </c>
      <c r="DV6" s="64">
        <f t="shared" si="12"/>
        <v>44.6</v>
      </c>
      <c r="DW6" s="64" t="e">
        <f t="shared" si="12"/>
        <v>#N/A</v>
      </c>
      <c r="DX6" s="64">
        <f t="shared" si="12"/>
        <v>52.2</v>
      </c>
      <c r="DY6" s="64">
        <f t="shared" si="12"/>
        <v>52.4</v>
      </c>
      <c r="DZ6" s="64">
        <f t="shared" si="12"/>
        <v>52.5</v>
      </c>
      <c r="EA6" s="64">
        <f t="shared" si="12"/>
        <v>53.5</v>
      </c>
      <c r="EB6" s="64" t="str">
        <f>IF(EB8="-","【-】","【"&amp;SUBSTITUTE(TEXT(EB8,"#,##0.0"),"-","△")&amp;"】")</f>
        <v>【51.6】</v>
      </c>
      <c r="EC6" s="64" t="e">
        <f>IF(EC8="-",NA(),EC8)</f>
        <v>#N/A</v>
      </c>
      <c r="ED6" s="64">
        <f t="shared" ref="ED6:EL6" si="13">IF(ED8="-",NA(),ED8)</f>
        <v>8.6999999999999993</v>
      </c>
      <c r="EE6" s="64">
        <f t="shared" si="13"/>
        <v>21.9</v>
      </c>
      <c r="EF6" s="64">
        <f t="shared" si="13"/>
        <v>40.700000000000003</v>
      </c>
      <c r="EG6" s="64">
        <f t="shared" si="13"/>
        <v>16.600000000000001</v>
      </c>
      <c r="EH6" s="64" t="e">
        <f t="shared" si="13"/>
        <v>#N/A</v>
      </c>
      <c r="EI6" s="64">
        <f t="shared" si="13"/>
        <v>69.599999999999994</v>
      </c>
      <c r="EJ6" s="64">
        <f t="shared" si="13"/>
        <v>69.2</v>
      </c>
      <c r="EK6" s="64">
        <f t="shared" si="13"/>
        <v>69.7</v>
      </c>
      <c r="EL6" s="64">
        <f t="shared" si="13"/>
        <v>71.3</v>
      </c>
      <c r="EM6" s="64" t="str">
        <f>IF(EM8="-","【-】","【"&amp;SUBSTITUTE(TEXT(EM8,"#,##0.0"),"-","△")&amp;"】")</f>
        <v>【67.6】</v>
      </c>
      <c r="EN6" s="65" t="e">
        <f>IF(EN8="-",NA(),EN8)</f>
        <v>#N/A</v>
      </c>
      <c r="EO6" s="65">
        <f t="shared" ref="EO6:EW6" si="14">IF(EO8="-",NA(),EO8)</f>
        <v>4674470</v>
      </c>
      <c r="EP6" s="65">
        <f t="shared" si="14"/>
        <v>5540692</v>
      </c>
      <c r="EQ6" s="65">
        <f t="shared" si="14"/>
        <v>5508874</v>
      </c>
      <c r="ER6" s="65">
        <f t="shared" si="14"/>
        <v>9353939</v>
      </c>
      <c r="ES6" s="65" t="e">
        <f t="shared" si="14"/>
        <v>#N/A</v>
      </c>
      <c r="ET6" s="65">
        <f t="shared" si="14"/>
        <v>35115689</v>
      </c>
      <c r="EU6" s="65">
        <f t="shared" si="14"/>
        <v>35730958</v>
      </c>
      <c r="EV6" s="65">
        <f t="shared" si="14"/>
        <v>37752628</v>
      </c>
      <c r="EW6" s="65">
        <f t="shared" si="14"/>
        <v>39094598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138</v>
      </c>
      <c r="B7" s="62">
        <f t="shared" ref="B7:AG7" si="15">B8</f>
        <v>2017</v>
      </c>
      <c r="C7" s="62">
        <f t="shared" si="15"/>
        <v>277530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3</v>
      </c>
      <c r="H7" s="62"/>
      <c r="I7" s="62"/>
      <c r="J7" s="62"/>
      <c r="K7" s="62" t="str">
        <f t="shared" si="15"/>
        <v>地方独立行政法人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100床以上～200床未満</v>
      </c>
      <c r="O7" s="62" t="str">
        <f>O8</f>
        <v>非設置</v>
      </c>
      <c r="P7" s="62" t="str">
        <f>P8</f>
        <v>直営</v>
      </c>
      <c r="Q7" s="63">
        <f t="shared" si="15"/>
        <v>6</v>
      </c>
      <c r="R7" s="62" t="str">
        <f t="shared" si="15"/>
        <v>-</v>
      </c>
      <c r="S7" s="62" t="str">
        <f t="shared" si="15"/>
        <v>未</v>
      </c>
      <c r="T7" s="62" t="str">
        <f t="shared" si="15"/>
        <v>-</v>
      </c>
      <c r="U7" s="63" t="str">
        <f>U8</f>
        <v>-</v>
      </c>
      <c r="V7" s="63">
        <f>V8</f>
        <v>12217</v>
      </c>
      <c r="W7" s="62" t="str">
        <f>W8</f>
        <v>非該当</v>
      </c>
      <c r="X7" s="62" t="str">
        <f t="shared" si="15"/>
        <v>１０：１</v>
      </c>
      <c r="Y7" s="63">
        <f t="shared" si="15"/>
        <v>198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198</v>
      </c>
      <c r="AE7" s="63">
        <f t="shared" si="15"/>
        <v>101</v>
      </c>
      <c r="AF7" s="63" t="str">
        <f t="shared" si="15"/>
        <v>-</v>
      </c>
      <c r="AG7" s="63">
        <f t="shared" si="15"/>
        <v>101</v>
      </c>
      <c r="AH7" s="64" t="str">
        <f>AH8</f>
        <v>-</v>
      </c>
      <c r="AI7" s="64">
        <f t="shared" ref="AI7:AQ7" si="16">AI8</f>
        <v>100.1</v>
      </c>
      <c r="AJ7" s="64">
        <f t="shared" si="16"/>
        <v>87.5</v>
      </c>
      <c r="AK7" s="64">
        <f t="shared" si="16"/>
        <v>94.1</v>
      </c>
      <c r="AL7" s="64">
        <f t="shared" si="16"/>
        <v>89.6</v>
      </c>
      <c r="AM7" s="64" t="str">
        <f t="shared" si="16"/>
        <v>-</v>
      </c>
      <c r="AN7" s="64">
        <f t="shared" si="16"/>
        <v>96.9</v>
      </c>
      <c r="AO7" s="64">
        <f t="shared" si="16"/>
        <v>98.3</v>
      </c>
      <c r="AP7" s="64">
        <f t="shared" si="16"/>
        <v>96.7</v>
      </c>
      <c r="AQ7" s="64">
        <f t="shared" si="16"/>
        <v>96.6</v>
      </c>
      <c r="AR7" s="64"/>
      <c r="AS7" s="64" t="str">
        <f>AS8</f>
        <v>-</v>
      </c>
      <c r="AT7" s="64">
        <f t="shared" ref="AT7:BB7" si="17">AT8</f>
        <v>68.900000000000006</v>
      </c>
      <c r="AU7" s="64">
        <f t="shared" si="17"/>
        <v>62.7</v>
      </c>
      <c r="AV7" s="64">
        <f t="shared" si="17"/>
        <v>51.3</v>
      </c>
      <c r="AW7" s="64">
        <f t="shared" si="17"/>
        <v>45</v>
      </c>
      <c r="AX7" s="64" t="str">
        <f t="shared" si="17"/>
        <v>-</v>
      </c>
      <c r="AY7" s="64">
        <f t="shared" si="17"/>
        <v>85.4</v>
      </c>
      <c r="AZ7" s="64">
        <f t="shared" si="17"/>
        <v>85.3</v>
      </c>
      <c r="BA7" s="64">
        <f t="shared" si="17"/>
        <v>84.2</v>
      </c>
      <c r="BB7" s="64">
        <f t="shared" si="17"/>
        <v>83.9</v>
      </c>
      <c r="BC7" s="64"/>
      <c r="BD7" s="64" t="str">
        <f>BD8</f>
        <v>-</v>
      </c>
      <c r="BE7" s="64">
        <f t="shared" ref="BE7:BM7" si="18">BE8</f>
        <v>15.3</v>
      </c>
      <c r="BF7" s="64">
        <f t="shared" si="18"/>
        <v>33.9</v>
      </c>
      <c r="BG7" s="64">
        <f t="shared" si="18"/>
        <v>40.799999999999997</v>
      </c>
      <c r="BH7" s="64">
        <f t="shared" si="18"/>
        <v>66.099999999999994</v>
      </c>
      <c r="BI7" s="64" t="str">
        <f t="shared" si="18"/>
        <v>-</v>
      </c>
      <c r="BJ7" s="64">
        <f t="shared" si="18"/>
        <v>112.9</v>
      </c>
      <c r="BK7" s="64">
        <f t="shared" si="18"/>
        <v>118.9</v>
      </c>
      <c r="BL7" s="64">
        <f t="shared" si="18"/>
        <v>119.5</v>
      </c>
      <c r="BM7" s="64">
        <f t="shared" si="18"/>
        <v>116.9</v>
      </c>
      <c r="BN7" s="64"/>
      <c r="BO7" s="64" t="str">
        <f>BO8</f>
        <v>-</v>
      </c>
      <c r="BP7" s="64">
        <f t="shared" ref="BP7:BX7" si="19">BP8</f>
        <v>28.3</v>
      </c>
      <c r="BQ7" s="64">
        <f t="shared" si="19"/>
        <v>27</v>
      </c>
      <c r="BR7" s="64">
        <f t="shared" si="19"/>
        <v>23.1</v>
      </c>
      <c r="BS7" s="64">
        <f t="shared" si="19"/>
        <v>17.5</v>
      </c>
      <c r="BT7" s="64" t="str">
        <f t="shared" si="19"/>
        <v>-</v>
      </c>
      <c r="BU7" s="64">
        <f t="shared" si="19"/>
        <v>68.3</v>
      </c>
      <c r="BV7" s="64">
        <f t="shared" si="19"/>
        <v>67.900000000000006</v>
      </c>
      <c r="BW7" s="64">
        <f t="shared" si="19"/>
        <v>69.8</v>
      </c>
      <c r="BX7" s="64">
        <f t="shared" si="19"/>
        <v>69.7</v>
      </c>
      <c r="BY7" s="64"/>
      <c r="BZ7" s="65" t="str">
        <f>BZ8</f>
        <v>-</v>
      </c>
      <c r="CA7" s="65">
        <f t="shared" ref="CA7:CI7" si="20">CA8</f>
        <v>51681</v>
      </c>
      <c r="CB7" s="65">
        <f t="shared" si="20"/>
        <v>46967</v>
      </c>
      <c r="CC7" s="65">
        <f t="shared" si="20"/>
        <v>49015</v>
      </c>
      <c r="CD7" s="65">
        <f t="shared" si="20"/>
        <v>48403</v>
      </c>
      <c r="CE7" s="65" t="str">
        <f t="shared" si="20"/>
        <v>-</v>
      </c>
      <c r="CF7" s="65">
        <f t="shared" si="20"/>
        <v>32431</v>
      </c>
      <c r="CG7" s="65">
        <f t="shared" si="20"/>
        <v>32532</v>
      </c>
      <c r="CH7" s="65">
        <f t="shared" si="20"/>
        <v>33492</v>
      </c>
      <c r="CI7" s="65">
        <f t="shared" si="20"/>
        <v>34136</v>
      </c>
      <c r="CJ7" s="64"/>
      <c r="CK7" s="65" t="str">
        <f>CK8</f>
        <v>-</v>
      </c>
      <c r="CL7" s="65">
        <f t="shared" ref="CL7:CT7" si="21">CL8</f>
        <v>10425</v>
      </c>
      <c r="CM7" s="65">
        <f t="shared" si="21"/>
        <v>9422</v>
      </c>
      <c r="CN7" s="65">
        <f t="shared" si="21"/>
        <v>9840</v>
      </c>
      <c r="CO7" s="65">
        <f t="shared" si="21"/>
        <v>9373</v>
      </c>
      <c r="CP7" s="65" t="str">
        <f t="shared" si="21"/>
        <v>-</v>
      </c>
      <c r="CQ7" s="65">
        <f t="shared" si="21"/>
        <v>9726</v>
      </c>
      <c r="CR7" s="65">
        <f t="shared" si="21"/>
        <v>10037</v>
      </c>
      <c r="CS7" s="65">
        <f t="shared" si="21"/>
        <v>9976</v>
      </c>
      <c r="CT7" s="65">
        <f t="shared" si="21"/>
        <v>10130</v>
      </c>
      <c r="CU7" s="64"/>
      <c r="CV7" s="64" t="str">
        <f>CV8</f>
        <v>-</v>
      </c>
      <c r="CW7" s="64">
        <f t="shared" ref="CW7:DE7" si="22">CW8</f>
        <v>62.5</v>
      </c>
      <c r="CX7" s="64">
        <f t="shared" si="22"/>
        <v>72.099999999999994</v>
      </c>
      <c r="CY7" s="64">
        <f t="shared" si="22"/>
        <v>58.1</v>
      </c>
      <c r="CZ7" s="64">
        <f t="shared" si="22"/>
        <v>56</v>
      </c>
      <c r="DA7" s="64" t="str">
        <f t="shared" si="22"/>
        <v>-</v>
      </c>
      <c r="DB7" s="64">
        <f t="shared" si="22"/>
        <v>62.1</v>
      </c>
      <c r="DC7" s="64">
        <f t="shared" si="22"/>
        <v>62.5</v>
      </c>
      <c r="DD7" s="64">
        <f t="shared" si="22"/>
        <v>63.4</v>
      </c>
      <c r="DE7" s="64">
        <f t="shared" si="22"/>
        <v>63.4</v>
      </c>
      <c r="DF7" s="64"/>
      <c r="DG7" s="64" t="str">
        <f>DG8</f>
        <v>-</v>
      </c>
      <c r="DH7" s="64">
        <f t="shared" ref="DH7:DP7" si="23">DH8</f>
        <v>9.6999999999999993</v>
      </c>
      <c r="DI7" s="64">
        <f t="shared" si="23"/>
        <v>10.6</v>
      </c>
      <c r="DJ7" s="64">
        <f t="shared" si="23"/>
        <v>7</v>
      </c>
      <c r="DK7" s="64">
        <f t="shared" si="23"/>
        <v>5.9</v>
      </c>
      <c r="DL7" s="64" t="str">
        <f t="shared" si="23"/>
        <v>-</v>
      </c>
      <c r="DM7" s="64">
        <f t="shared" si="23"/>
        <v>18.899999999999999</v>
      </c>
      <c r="DN7" s="64">
        <f t="shared" si="23"/>
        <v>19</v>
      </c>
      <c r="DO7" s="64">
        <f t="shared" si="23"/>
        <v>18.7</v>
      </c>
      <c r="DP7" s="64">
        <f t="shared" si="23"/>
        <v>18.3</v>
      </c>
      <c r="DQ7" s="64"/>
      <c r="DR7" s="64" t="str">
        <f>DR8</f>
        <v>-</v>
      </c>
      <c r="DS7" s="64">
        <f t="shared" ref="DS7:EA7" si="24">DS8</f>
        <v>4.4000000000000004</v>
      </c>
      <c r="DT7" s="64">
        <f t="shared" si="24"/>
        <v>13.3</v>
      </c>
      <c r="DU7" s="64">
        <f t="shared" si="24"/>
        <v>47.3</v>
      </c>
      <c r="DV7" s="64">
        <f t="shared" si="24"/>
        <v>44.6</v>
      </c>
      <c r="DW7" s="64" t="str">
        <f t="shared" si="24"/>
        <v>-</v>
      </c>
      <c r="DX7" s="64">
        <f t="shared" si="24"/>
        <v>52.2</v>
      </c>
      <c r="DY7" s="64">
        <f t="shared" si="24"/>
        <v>52.4</v>
      </c>
      <c r="DZ7" s="64">
        <f t="shared" si="24"/>
        <v>52.5</v>
      </c>
      <c r="EA7" s="64">
        <f t="shared" si="24"/>
        <v>53.5</v>
      </c>
      <c r="EB7" s="64"/>
      <c r="EC7" s="64" t="str">
        <f>EC8</f>
        <v>-</v>
      </c>
      <c r="ED7" s="64">
        <f t="shared" ref="ED7:EL7" si="25">ED8</f>
        <v>8.6999999999999993</v>
      </c>
      <c r="EE7" s="64">
        <f t="shared" si="25"/>
        <v>21.9</v>
      </c>
      <c r="EF7" s="64">
        <f t="shared" si="25"/>
        <v>40.700000000000003</v>
      </c>
      <c r="EG7" s="64">
        <f t="shared" si="25"/>
        <v>16.600000000000001</v>
      </c>
      <c r="EH7" s="64" t="str">
        <f t="shared" si="25"/>
        <v>-</v>
      </c>
      <c r="EI7" s="64">
        <f t="shared" si="25"/>
        <v>69.599999999999994</v>
      </c>
      <c r="EJ7" s="64">
        <f t="shared" si="25"/>
        <v>69.2</v>
      </c>
      <c r="EK7" s="64">
        <f t="shared" si="25"/>
        <v>69.7</v>
      </c>
      <c r="EL7" s="64">
        <f t="shared" si="25"/>
        <v>71.3</v>
      </c>
      <c r="EM7" s="64"/>
      <c r="EN7" s="65" t="str">
        <f>EN8</f>
        <v>-</v>
      </c>
      <c r="EO7" s="65">
        <f t="shared" ref="EO7:EW7" si="26">EO8</f>
        <v>4674470</v>
      </c>
      <c r="EP7" s="65">
        <f t="shared" si="26"/>
        <v>5540692</v>
      </c>
      <c r="EQ7" s="65">
        <f t="shared" si="26"/>
        <v>5508874</v>
      </c>
      <c r="ER7" s="65">
        <f t="shared" si="26"/>
        <v>9353939</v>
      </c>
      <c r="ES7" s="65" t="str">
        <f t="shared" si="26"/>
        <v>-</v>
      </c>
      <c r="ET7" s="65">
        <f t="shared" si="26"/>
        <v>35115689</v>
      </c>
      <c r="EU7" s="65">
        <f t="shared" si="26"/>
        <v>35730958</v>
      </c>
      <c r="EV7" s="65">
        <f t="shared" si="26"/>
        <v>37752628</v>
      </c>
      <c r="EW7" s="65">
        <f t="shared" si="26"/>
        <v>39094598</v>
      </c>
      <c r="EX7" s="65"/>
    </row>
    <row r="8" spans="1:154" s="66" customFormat="1">
      <c r="A8" s="47"/>
      <c r="B8" s="67">
        <v>2017</v>
      </c>
      <c r="C8" s="67">
        <v>277530</v>
      </c>
      <c r="D8" s="67">
        <v>46</v>
      </c>
      <c r="E8" s="67">
        <v>6</v>
      </c>
      <c r="F8" s="67">
        <v>0</v>
      </c>
      <c r="G8" s="67">
        <v>3</v>
      </c>
      <c r="H8" s="67" t="s">
        <v>139</v>
      </c>
      <c r="I8" s="67" t="s">
        <v>140</v>
      </c>
      <c r="J8" s="67" t="s">
        <v>141</v>
      </c>
      <c r="K8" s="67" t="s">
        <v>142</v>
      </c>
      <c r="L8" s="67" t="s">
        <v>143</v>
      </c>
      <c r="M8" s="67" t="s">
        <v>144</v>
      </c>
      <c r="N8" s="67" t="s">
        <v>145</v>
      </c>
      <c r="O8" s="67" t="s">
        <v>146</v>
      </c>
      <c r="P8" s="67" t="s">
        <v>147</v>
      </c>
      <c r="Q8" s="68">
        <v>6</v>
      </c>
      <c r="R8" s="67" t="s">
        <v>148</v>
      </c>
      <c r="S8" s="67" t="s">
        <v>149</v>
      </c>
      <c r="T8" s="67" t="s">
        <v>148</v>
      </c>
      <c r="U8" s="68" t="s">
        <v>148</v>
      </c>
      <c r="V8" s="68">
        <v>12217</v>
      </c>
      <c r="W8" s="67" t="s">
        <v>150</v>
      </c>
      <c r="X8" s="69" t="s">
        <v>151</v>
      </c>
      <c r="Y8" s="68">
        <v>198</v>
      </c>
      <c r="Z8" s="68" t="s">
        <v>148</v>
      </c>
      <c r="AA8" s="68" t="s">
        <v>148</v>
      </c>
      <c r="AB8" s="68" t="s">
        <v>148</v>
      </c>
      <c r="AC8" s="68" t="s">
        <v>148</v>
      </c>
      <c r="AD8" s="68">
        <v>198</v>
      </c>
      <c r="AE8" s="68">
        <v>101</v>
      </c>
      <c r="AF8" s="68" t="s">
        <v>148</v>
      </c>
      <c r="AG8" s="68">
        <v>101</v>
      </c>
      <c r="AH8" s="70" t="s">
        <v>148</v>
      </c>
      <c r="AI8" s="70">
        <v>100.1</v>
      </c>
      <c r="AJ8" s="70">
        <v>87.5</v>
      </c>
      <c r="AK8" s="70">
        <v>94.1</v>
      </c>
      <c r="AL8" s="70">
        <v>89.6</v>
      </c>
      <c r="AM8" s="70" t="s">
        <v>148</v>
      </c>
      <c r="AN8" s="70">
        <v>96.9</v>
      </c>
      <c r="AO8" s="70">
        <v>98.3</v>
      </c>
      <c r="AP8" s="70">
        <v>96.7</v>
      </c>
      <c r="AQ8" s="70">
        <v>96.6</v>
      </c>
      <c r="AR8" s="70">
        <v>98.5</v>
      </c>
      <c r="AS8" s="70" t="s">
        <v>148</v>
      </c>
      <c r="AT8" s="70">
        <v>68.900000000000006</v>
      </c>
      <c r="AU8" s="70">
        <v>62.7</v>
      </c>
      <c r="AV8" s="70">
        <v>51.3</v>
      </c>
      <c r="AW8" s="70">
        <v>45</v>
      </c>
      <c r="AX8" s="70" t="s">
        <v>148</v>
      </c>
      <c r="AY8" s="70">
        <v>85.4</v>
      </c>
      <c r="AZ8" s="70">
        <v>85.3</v>
      </c>
      <c r="BA8" s="70">
        <v>84.2</v>
      </c>
      <c r="BB8" s="70">
        <v>83.9</v>
      </c>
      <c r="BC8" s="70">
        <v>89.7</v>
      </c>
      <c r="BD8" s="71" t="s">
        <v>148</v>
      </c>
      <c r="BE8" s="71">
        <v>15.3</v>
      </c>
      <c r="BF8" s="71">
        <v>33.9</v>
      </c>
      <c r="BG8" s="71">
        <v>40.799999999999997</v>
      </c>
      <c r="BH8" s="71">
        <v>66.099999999999994</v>
      </c>
      <c r="BI8" s="71" t="s">
        <v>148</v>
      </c>
      <c r="BJ8" s="71">
        <v>112.9</v>
      </c>
      <c r="BK8" s="71">
        <v>118.9</v>
      </c>
      <c r="BL8" s="71">
        <v>119.5</v>
      </c>
      <c r="BM8" s="71">
        <v>116.9</v>
      </c>
      <c r="BN8" s="71">
        <v>64.7</v>
      </c>
      <c r="BO8" s="70" t="s">
        <v>148</v>
      </c>
      <c r="BP8" s="70">
        <v>28.3</v>
      </c>
      <c r="BQ8" s="70">
        <v>27</v>
      </c>
      <c r="BR8" s="70">
        <v>23.1</v>
      </c>
      <c r="BS8" s="70">
        <v>17.5</v>
      </c>
      <c r="BT8" s="70" t="s">
        <v>148</v>
      </c>
      <c r="BU8" s="70">
        <v>68.3</v>
      </c>
      <c r="BV8" s="70">
        <v>67.900000000000006</v>
      </c>
      <c r="BW8" s="70">
        <v>69.8</v>
      </c>
      <c r="BX8" s="70">
        <v>69.7</v>
      </c>
      <c r="BY8" s="70">
        <v>74.8</v>
      </c>
      <c r="BZ8" s="71" t="s">
        <v>148</v>
      </c>
      <c r="CA8" s="71">
        <v>51681</v>
      </c>
      <c r="CB8" s="71">
        <v>46967</v>
      </c>
      <c r="CC8" s="71">
        <v>49015</v>
      </c>
      <c r="CD8" s="71">
        <v>48403</v>
      </c>
      <c r="CE8" s="71" t="s">
        <v>148</v>
      </c>
      <c r="CF8" s="71">
        <v>32431</v>
      </c>
      <c r="CG8" s="71">
        <v>32532</v>
      </c>
      <c r="CH8" s="71">
        <v>33492</v>
      </c>
      <c r="CI8" s="71">
        <v>34136</v>
      </c>
      <c r="CJ8" s="70">
        <v>50718</v>
      </c>
      <c r="CK8" s="71" t="s">
        <v>148</v>
      </c>
      <c r="CL8" s="71">
        <v>10425</v>
      </c>
      <c r="CM8" s="71">
        <v>9422</v>
      </c>
      <c r="CN8" s="71">
        <v>9840</v>
      </c>
      <c r="CO8" s="71">
        <v>9373</v>
      </c>
      <c r="CP8" s="71" t="s">
        <v>148</v>
      </c>
      <c r="CQ8" s="71">
        <v>9726</v>
      </c>
      <c r="CR8" s="71">
        <v>10037</v>
      </c>
      <c r="CS8" s="71">
        <v>9976</v>
      </c>
      <c r="CT8" s="71">
        <v>10130</v>
      </c>
      <c r="CU8" s="70">
        <v>14202</v>
      </c>
      <c r="CV8" s="71" t="s">
        <v>148</v>
      </c>
      <c r="CW8" s="71">
        <v>62.5</v>
      </c>
      <c r="CX8" s="71">
        <v>72.099999999999994</v>
      </c>
      <c r="CY8" s="71">
        <v>58.1</v>
      </c>
      <c r="CZ8" s="71">
        <v>56</v>
      </c>
      <c r="DA8" s="71" t="s">
        <v>148</v>
      </c>
      <c r="DB8" s="71">
        <v>62.1</v>
      </c>
      <c r="DC8" s="71">
        <v>62.5</v>
      </c>
      <c r="DD8" s="71">
        <v>63.4</v>
      </c>
      <c r="DE8" s="71">
        <v>63.4</v>
      </c>
      <c r="DF8" s="71">
        <v>55</v>
      </c>
      <c r="DG8" s="71" t="s">
        <v>148</v>
      </c>
      <c r="DH8" s="71">
        <v>9.6999999999999993</v>
      </c>
      <c r="DI8" s="71">
        <v>10.6</v>
      </c>
      <c r="DJ8" s="71">
        <v>7</v>
      </c>
      <c r="DK8" s="71">
        <v>5.9</v>
      </c>
      <c r="DL8" s="71" t="s">
        <v>148</v>
      </c>
      <c r="DM8" s="71">
        <v>18.899999999999999</v>
      </c>
      <c r="DN8" s="71">
        <v>19</v>
      </c>
      <c r="DO8" s="71">
        <v>18.7</v>
      </c>
      <c r="DP8" s="71">
        <v>18.3</v>
      </c>
      <c r="DQ8" s="71">
        <v>24.3</v>
      </c>
      <c r="DR8" s="70" t="s">
        <v>148</v>
      </c>
      <c r="DS8" s="70">
        <v>4.4000000000000004</v>
      </c>
      <c r="DT8" s="70">
        <v>13.3</v>
      </c>
      <c r="DU8" s="70">
        <v>47.3</v>
      </c>
      <c r="DV8" s="70">
        <v>44.6</v>
      </c>
      <c r="DW8" s="70" t="s">
        <v>148</v>
      </c>
      <c r="DX8" s="70">
        <v>52.2</v>
      </c>
      <c r="DY8" s="70">
        <v>52.4</v>
      </c>
      <c r="DZ8" s="70">
        <v>52.5</v>
      </c>
      <c r="EA8" s="70">
        <v>53.5</v>
      </c>
      <c r="EB8" s="70">
        <v>51.6</v>
      </c>
      <c r="EC8" s="70" t="s">
        <v>148</v>
      </c>
      <c r="ED8" s="70">
        <v>8.6999999999999993</v>
      </c>
      <c r="EE8" s="70">
        <v>21.9</v>
      </c>
      <c r="EF8" s="70">
        <v>40.700000000000003</v>
      </c>
      <c r="EG8" s="70">
        <v>16.600000000000001</v>
      </c>
      <c r="EH8" s="70" t="s">
        <v>148</v>
      </c>
      <c r="EI8" s="70">
        <v>69.599999999999994</v>
      </c>
      <c r="EJ8" s="70">
        <v>69.2</v>
      </c>
      <c r="EK8" s="70">
        <v>69.7</v>
      </c>
      <c r="EL8" s="70">
        <v>71.3</v>
      </c>
      <c r="EM8" s="70">
        <v>67.599999999999994</v>
      </c>
      <c r="EN8" s="71" t="s">
        <v>148</v>
      </c>
      <c r="EO8" s="71">
        <v>4674470</v>
      </c>
      <c r="EP8" s="71">
        <v>5540692</v>
      </c>
      <c r="EQ8" s="71">
        <v>5508874</v>
      </c>
      <c r="ER8" s="71">
        <v>9353939</v>
      </c>
      <c r="ES8" s="71" t="s">
        <v>148</v>
      </c>
      <c r="ET8" s="71">
        <v>35115689</v>
      </c>
      <c r="EU8" s="71">
        <v>35730958</v>
      </c>
      <c r="EV8" s="71">
        <v>37752628</v>
      </c>
      <c r="EW8" s="71">
        <v>39094598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152</v>
      </c>
      <c r="C10" s="76" t="s">
        <v>153</v>
      </c>
      <c r="D10" s="76" t="s">
        <v>154</v>
      </c>
      <c r="E10" s="76" t="s">
        <v>155</v>
      </c>
      <c r="F10" s="76" t="s">
        <v>156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157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2019-01-22T02:05:55Z</cp:lastPrinted>
  <dcterms:created xsi:type="dcterms:W3CDTF">2018-12-07T10:45:33Z</dcterms:created>
  <dcterms:modified xsi:type="dcterms:W3CDTF">2019-02-01T12:48:35Z</dcterms:modified>
  <cp:category/>
</cp:coreProperties>
</file>