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a3NMsk+EsTmzt4vTpJBIPLHiLY1Id2D4D85RaLnaZPbeEYDdloCgEaYxh+Kp1WRpnr9t5kQ6VhiShKGWPcq6A==" workbookSaltValue="KwcCHK6EK7rNi/Y1q89Rx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<sst xmlns="http://schemas.openxmlformats.org/spreadsheetml/2006/main" count="323" uniqueCount="119">
  <si>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</si>
  <si>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</si>
  <si>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</si>
  <si>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</si>
  <si>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</si>
  <si>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</si>
  <si>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</si>
  <si>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</si>
  <si>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</si>
  <si>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</si>
  <si>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</si>
  <si>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</si>
  <si>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</si>
  <si>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</si>
  <si>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</si>
  <si>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</si>
  <si>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</si>
  <si>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</si>
  <si>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</si>
  <si>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</si>
  <si>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</si>
  <si>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</si>
  <si>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</si>
  <si>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</si>
  <si>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</si>
  <si>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</si>
  <si>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</si>
  <si>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</si>
  <si>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</si>
  <si>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</si>
  <si>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</si>
  <si>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</si>
  <si>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</si>
  <si>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</si>
  <si>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</si>
  <si>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</si>
  <si>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</si>
  <si>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</si>
  <si>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</si>
  <si>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</si>
  <si>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</si>
  <si>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</si>
  <si>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</si>
  <si>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</si>
  <si>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</si>
  <si>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</si>
  <si>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</si>
  <si>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</si>
  <si>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</si>
  <si>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</si>
  <si>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</si>
  <si>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</si>
  <si>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</si>
  <si>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</si>
  <si>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</si>
  <si>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</si>
  <si>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</si>
  <si>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</si>
  <si>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</si>
  <si>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</si>
  <si>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</si>
  <si>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</si>
  <si>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</si>
  <si>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</si>
  <si>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</si>
  <si>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</si>
  <si>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</si>
  <si>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</si>
  <si>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</si>
  <si>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</si>
  <si>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</si>
  <si>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</si>
  <si>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</si>
  <si>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</si>
  <si>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</si>
  <si>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</si>
  <si>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</si>
  <si>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</si>
  <si>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</si>
  <si>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</si>
  <si>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</si>
  <si>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</si>
  <si>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</si>
  <si>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</si>
  <si>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</si>
  <si>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</si>
  <si>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</si>
  <si>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</si>
  <si>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</si>
  <si>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</si>
  <si>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</si>
  <si>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</si>
  <si>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</si>
  <si>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</si>
  <si>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</si>
  <si>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</si>
  <si>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</si>
  <si>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</si>
  <si>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</si>
  <si>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</si>
  <si>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</si>
  <si>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</si>
  <si>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</si>
  <si>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</si>
  <si>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大阪広域水道企業団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</si>
  <si>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</si>
  <si>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</si>
  <si>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</si>
  <si>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</si>
  <si>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</si>
  <si>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</si>
  <si>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</si>
  <si>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</si>
  <si>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</si>
  <si>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</si>
  <si>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</si>
  <si>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類似団体平均値を上回る数値となり、施設の老朽化が進んでいる。この要因は、管路総延長の約２割が法定耐用年数40年を超えた管であることによる。
②【管路経年化率】
③【管路更新率】
　管路経年化率は類似団体平均値より高く、管路更新率は類似団体平均値に比べ低い状況となっている。
　今後、次期整備計画（平成32年度～）において、計画的な管路更新に着手する予定である。</t>
    <phoneticPr fontId="4"/>
  </si>
  <si>
    <t>給水人口の減少により給水収益の減少傾向が続く一方で、老朽化した施設の更新や整備を行っていく必要がある状況を踏まえて、安定した供給を続けながら効率的な経営に取り組む必要がある。</t>
    <rPh sb="0" eb="2">
      <t>キュウスイ</t>
    </rPh>
    <rPh sb="2" eb="4">
      <t>ジンコウ</t>
    </rPh>
    <rPh sb="5" eb="7">
      <t>ゲンショウ</t>
    </rPh>
    <rPh sb="10" eb="12">
      <t>キュウスイ</t>
    </rPh>
    <rPh sb="12" eb="14">
      <t>シュウエキ</t>
    </rPh>
    <rPh sb="15" eb="17">
      <t>ゲンショウ</t>
    </rPh>
    <rPh sb="17" eb="19">
      <t>ケイコウ</t>
    </rPh>
    <rPh sb="20" eb="21">
      <t>ツヅ</t>
    </rPh>
    <rPh sb="22" eb="24">
      <t>イッポウ</t>
    </rPh>
    <rPh sb="26" eb="29">
      <t>ロウキュウカ</t>
    </rPh>
    <rPh sb="31" eb="33">
      <t>シセツ</t>
    </rPh>
    <rPh sb="34" eb="36">
      <t>コウシン</t>
    </rPh>
    <rPh sb="37" eb="39">
      <t>セイビ</t>
    </rPh>
    <rPh sb="40" eb="41">
      <t>オコナ</t>
    </rPh>
    <rPh sb="45" eb="47">
      <t>ヒツヨウ</t>
    </rPh>
    <rPh sb="50" eb="52">
      <t>ジョウキョウ</t>
    </rPh>
    <rPh sb="53" eb="54">
      <t>フ</t>
    </rPh>
    <rPh sb="58" eb="60">
      <t>アンテイ</t>
    </rPh>
    <rPh sb="62" eb="64">
      <t>キョウキュウ</t>
    </rPh>
    <rPh sb="65" eb="66">
      <t>ツヅ</t>
    </rPh>
    <rPh sb="70" eb="73">
      <t>コウリツテキ</t>
    </rPh>
    <rPh sb="74" eb="76">
      <t>ケイエイ</t>
    </rPh>
    <rPh sb="77" eb="78">
      <t>ト</t>
    </rPh>
    <rPh sb="79" eb="80">
      <t>ク</t>
    </rPh>
    <rPh sb="81" eb="83">
      <t>ヒツヨウ</t>
    </rPh>
    <phoneticPr fontId="4"/>
  </si>
  <si>
    <t>①【経常収支比率】
⑤【料金回収率】
⑥【給水原価】
経常収支比率・料金回収率ともに100％を上回り、健全な経営を維持している一方、給水原価は類似団体平均値を上回っており、今後効率的な事業運営に努める必要がある。
③【流動比率】
　100％を上回っており、短期的な債務に対する支払能力は維持している。
④【企業債残高対給水収益比率】
　類似団体に比べ低い水準であり、企業債の規模に大きな問題はないと考えている。　
⑦【施設利用率】
　類似団体平均値と同水準である。近年の水需要の減少により、今後は施設利用率も低下すると見込んでいる。
⑧【有収率】
　類似団体平均値を上回る水準である。水道施設の適切な維持管理による漏水防止対策や効率的な送水運用により、今後も同水準以上の数値を維持していく。</t>
    <rPh sb="2" eb="4">
      <t>ケイジョウ</t>
    </rPh>
    <rPh sb="4" eb="6">
      <t>シュウシ</t>
    </rPh>
    <rPh sb="6" eb="8">
      <t>ヒリツ</t>
    </rPh>
    <rPh sb="79" eb="80">
      <t>ウエ</t>
    </rPh>
    <rPh sb="109" eb="111">
      <t>リュウドウ</t>
    </rPh>
    <rPh sb="111" eb="113">
      <t>ヒリツ</t>
    </rPh>
    <rPh sb="121" eb="123">
      <t>ウワマワ</t>
    </rPh>
    <rPh sb="128" eb="131">
      <t>タンキテキ</t>
    </rPh>
    <rPh sb="132" eb="134">
      <t>サイム</t>
    </rPh>
    <rPh sb="135" eb="136">
      <t>タイ</t>
    </rPh>
    <rPh sb="138" eb="140">
      <t>シハラ</t>
    </rPh>
    <rPh sb="140" eb="142">
      <t>ノウリョク</t>
    </rPh>
    <rPh sb="143" eb="145">
      <t>イジ</t>
    </rPh>
    <rPh sb="153" eb="155">
      <t>キギョウ</t>
    </rPh>
    <rPh sb="155" eb="156">
      <t>サイ</t>
    </rPh>
    <rPh sb="156" eb="158">
      <t>ザンダカ</t>
    </rPh>
    <rPh sb="158" eb="159">
      <t>タイ</t>
    </rPh>
    <rPh sb="159" eb="161">
      <t>キュウスイ</t>
    </rPh>
    <rPh sb="161" eb="163">
      <t>シュウエキ</t>
    </rPh>
    <rPh sb="163" eb="165">
      <t>ヒリツ</t>
    </rPh>
    <rPh sb="168" eb="170">
      <t>ルイジ</t>
    </rPh>
    <rPh sb="170" eb="172">
      <t>ダンタイ</t>
    </rPh>
    <rPh sb="173" eb="174">
      <t>クラ</t>
    </rPh>
    <rPh sb="175" eb="176">
      <t>ヒク</t>
    </rPh>
    <rPh sb="177" eb="179">
      <t>スイジュン</t>
    </rPh>
    <rPh sb="183" eb="185">
      <t>キギョウ</t>
    </rPh>
    <rPh sb="185" eb="186">
      <t>サイ</t>
    </rPh>
    <rPh sb="187" eb="189">
      <t>キボ</t>
    </rPh>
    <rPh sb="190" eb="191">
      <t>オオ</t>
    </rPh>
    <rPh sb="193" eb="195">
      <t>モンダイ</t>
    </rPh>
    <rPh sb="199" eb="20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</si>
</sst>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0.17</c:v>
                </c:pt>
              </c:numCache>
            </c:numRef>
          </c:val>
          <c:extLst xmlns:c16r2="http://schemas.microsoft.com/office/drawing/2015/06/chart">
            <c:ext xmlns:c16="http://schemas.microsoft.com/office/drawing/2014/chart" uri="{C3380CC4-5D6E-409C-BE32-E72D297353CC}">
              <c16:uniqueId val="{00000000-0F3D-4C98-BA09-18D5CFBF27C0}"/>
            </c:ext>
          </c:extLst>
        </c:ser>
        <c:dLbls>
          <c:showLegendKey val="0"/>
          <c:showVal val="0"/>
          <c:showCatName val="0"/>
          <c:showSerName val="0"/>
          <c:showPercent val="0"/>
          <c:showBubbleSize val="0"/>
        </c:dLbls>
        <c:gapWidth val="150"/>
        <c:axId val="90061440"/>
        <c:axId val="9007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0.75</c:v>
                </c:pt>
              </c:numCache>
            </c:numRef>
          </c:val>
          <c:smooth val="0"/>
          <c:extLst xmlns:c16r2="http://schemas.microsoft.com/office/drawing/2015/06/chart">
            <c:ext xmlns:c16="http://schemas.microsoft.com/office/drawing/2014/chart" uri="{C3380CC4-5D6E-409C-BE32-E72D297353CC}">
              <c16:uniqueId val="{00000001-0F3D-4C98-BA09-18D5CFBF27C0}"/>
            </c:ext>
          </c:extLst>
        </c:ser>
        <c:dLbls>
          <c:showLegendKey val="0"/>
          <c:showVal val="0"/>
          <c:showCatName val="0"/>
          <c:showSerName val="0"/>
          <c:showPercent val="0"/>
          <c:showBubbleSize val="0"/>
        </c:dLbls>
        <c:marker val="1"/>
        <c:smooth val="0"/>
        <c:axId val="90061440"/>
        <c:axId val="90075904"/>
      </c:lineChart>
      <c:dateAx>
        <c:axId val="90061440"/>
        <c:scaling>
          <c:orientation val="minMax"/>
        </c:scaling>
        <c:delete val="1"/>
        <c:axPos val="b"/>
        <c:numFmt formatCode="ge" sourceLinked="1"/>
        <c:majorTickMark val="none"/>
        <c:minorTickMark val="none"/>
        <c:tickLblPos val="none"/>
        <c:crossAx val="90075904"/>
        <c:crosses val="autoZero"/>
        <c:auto val="1"/>
        <c:lblOffset val="100"/>
        <c:baseTimeUnit val="years"/>
      </c:dateAx>
      <c:valAx>
        <c:axId val="9007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60.65</c:v>
                </c:pt>
              </c:numCache>
            </c:numRef>
          </c:val>
          <c:extLst xmlns:c16r2="http://schemas.microsoft.com/office/drawing/2015/06/chart">
            <c:ext xmlns:c16="http://schemas.microsoft.com/office/drawing/2014/chart" uri="{C3380CC4-5D6E-409C-BE32-E72D297353CC}">
              <c16:uniqueId val="{00000000-B735-4BDC-A990-85A757AFFBB8}"/>
            </c:ext>
          </c:extLst>
        </c:ser>
        <c:dLbls>
          <c:showLegendKey val="0"/>
          <c:showVal val="0"/>
          <c:showCatName val="0"/>
          <c:showSerName val="0"/>
          <c:showPercent val="0"/>
          <c:showBubbleSize val="0"/>
        </c:dLbls>
        <c:gapWidth val="150"/>
        <c:axId val="93510272"/>
        <c:axId val="9352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59.74</c:v>
                </c:pt>
              </c:numCache>
            </c:numRef>
          </c:val>
          <c:smooth val="0"/>
          <c:extLst xmlns:c16r2="http://schemas.microsoft.com/office/drawing/2015/06/chart">
            <c:ext xmlns:c16="http://schemas.microsoft.com/office/drawing/2014/chart" uri="{C3380CC4-5D6E-409C-BE32-E72D297353CC}">
              <c16:uniqueId val="{00000001-B735-4BDC-A990-85A757AFFBB8}"/>
            </c:ext>
          </c:extLst>
        </c:ser>
        <c:dLbls>
          <c:showLegendKey val="0"/>
          <c:showVal val="0"/>
          <c:showCatName val="0"/>
          <c:showSerName val="0"/>
          <c:showPercent val="0"/>
          <c:showBubbleSize val="0"/>
        </c:dLbls>
        <c:marker val="1"/>
        <c:smooth val="0"/>
        <c:axId val="93510272"/>
        <c:axId val="93520640"/>
      </c:lineChart>
      <c:dateAx>
        <c:axId val="93510272"/>
        <c:scaling>
          <c:orientation val="minMax"/>
        </c:scaling>
        <c:delete val="1"/>
        <c:axPos val="b"/>
        <c:numFmt formatCode="ge" sourceLinked="1"/>
        <c:majorTickMark val="none"/>
        <c:minorTickMark val="none"/>
        <c:tickLblPos val="none"/>
        <c:crossAx val="93520640"/>
        <c:crosses val="autoZero"/>
        <c:auto val="1"/>
        <c:lblOffset val="100"/>
        <c:baseTimeUnit val="years"/>
      </c:dateAx>
      <c:valAx>
        <c:axId val="9352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1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93.45</c:v>
                </c:pt>
              </c:numCache>
            </c:numRef>
          </c:val>
          <c:extLst xmlns:c16r2="http://schemas.microsoft.com/office/drawing/2015/06/chart">
            <c:ext xmlns:c16="http://schemas.microsoft.com/office/drawing/2014/chart" uri="{C3380CC4-5D6E-409C-BE32-E72D297353CC}">
              <c16:uniqueId val="{00000000-89B9-48BA-AC35-80035A0CEF36}"/>
            </c:ext>
          </c:extLst>
        </c:ser>
        <c:dLbls>
          <c:showLegendKey val="0"/>
          <c:showVal val="0"/>
          <c:showCatName val="0"/>
          <c:showSerName val="0"/>
          <c:showPercent val="0"/>
          <c:showBubbleSize val="0"/>
        </c:dLbls>
        <c:gapWidth val="150"/>
        <c:axId val="93563904"/>
        <c:axId val="935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87.28</c:v>
                </c:pt>
              </c:numCache>
            </c:numRef>
          </c:val>
          <c:smooth val="0"/>
          <c:extLst xmlns:c16r2="http://schemas.microsoft.com/office/drawing/2015/06/chart">
            <c:ext xmlns:c16="http://schemas.microsoft.com/office/drawing/2014/chart" uri="{C3380CC4-5D6E-409C-BE32-E72D297353CC}">
              <c16:uniqueId val="{00000001-89B9-48BA-AC35-80035A0CEF36}"/>
            </c:ext>
          </c:extLst>
        </c:ser>
        <c:dLbls>
          <c:showLegendKey val="0"/>
          <c:showVal val="0"/>
          <c:showCatName val="0"/>
          <c:showSerName val="0"/>
          <c:showPercent val="0"/>
          <c:showBubbleSize val="0"/>
        </c:dLbls>
        <c:marker val="1"/>
        <c:smooth val="0"/>
        <c:axId val="93563904"/>
        <c:axId val="93574272"/>
      </c:lineChart>
      <c:dateAx>
        <c:axId val="93563904"/>
        <c:scaling>
          <c:orientation val="minMax"/>
        </c:scaling>
        <c:delete val="1"/>
        <c:axPos val="b"/>
        <c:numFmt formatCode="ge" sourceLinked="1"/>
        <c:majorTickMark val="none"/>
        <c:minorTickMark val="none"/>
        <c:tickLblPos val="none"/>
        <c:crossAx val="93574272"/>
        <c:crosses val="autoZero"/>
        <c:auto val="1"/>
        <c:lblOffset val="100"/>
        <c:baseTimeUnit val="years"/>
      </c:dateAx>
      <c:valAx>
        <c:axId val="935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110.8</c:v>
                </c:pt>
              </c:numCache>
            </c:numRef>
          </c:val>
          <c:extLst xmlns:c16r2="http://schemas.microsoft.com/office/drawing/2015/06/chart">
            <c:ext xmlns:c16="http://schemas.microsoft.com/office/drawing/2014/chart" uri="{C3380CC4-5D6E-409C-BE32-E72D297353CC}">
              <c16:uniqueId val="{00000000-CE09-4D53-8F72-0F8420824609}"/>
            </c:ext>
          </c:extLst>
        </c:ser>
        <c:dLbls>
          <c:showLegendKey val="0"/>
          <c:showVal val="0"/>
          <c:showCatName val="0"/>
          <c:showSerName val="0"/>
          <c:showPercent val="0"/>
          <c:showBubbleSize val="0"/>
        </c:dLbls>
        <c:gapWidth val="150"/>
        <c:axId val="90110976"/>
        <c:axId val="9012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112.15</c:v>
                </c:pt>
              </c:numCache>
            </c:numRef>
          </c:val>
          <c:smooth val="0"/>
          <c:extLst xmlns:c16r2="http://schemas.microsoft.com/office/drawing/2015/06/chart">
            <c:ext xmlns:c16="http://schemas.microsoft.com/office/drawing/2014/chart" uri="{C3380CC4-5D6E-409C-BE32-E72D297353CC}">
              <c16:uniqueId val="{00000001-CE09-4D53-8F72-0F8420824609}"/>
            </c:ext>
          </c:extLst>
        </c:ser>
        <c:dLbls>
          <c:showLegendKey val="0"/>
          <c:showVal val="0"/>
          <c:showCatName val="0"/>
          <c:showSerName val="0"/>
          <c:showPercent val="0"/>
          <c:showBubbleSize val="0"/>
        </c:dLbls>
        <c:marker val="1"/>
        <c:smooth val="0"/>
        <c:axId val="90110976"/>
        <c:axId val="90121344"/>
      </c:lineChart>
      <c:dateAx>
        <c:axId val="90110976"/>
        <c:scaling>
          <c:orientation val="minMax"/>
        </c:scaling>
        <c:delete val="1"/>
        <c:axPos val="b"/>
        <c:numFmt formatCode="ge" sourceLinked="1"/>
        <c:majorTickMark val="none"/>
        <c:minorTickMark val="none"/>
        <c:tickLblPos val="none"/>
        <c:crossAx val="90121344"/>
        <c:crosses val="autoZero"/>
        <c:auto val="1"/>
        <c:lblOffset val="100"/>
        <c:baseTimeUnit val="years"/>
      </c:dateAx>
      <c:valAx>
        <c:axId val="90121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1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56.37</c:v>
                </c:pt>
              </c:numCache>
            </c:numRef>
          </c:val>
          <c:extLst xmlns:c16r2="http://schemas.microsoft.com/office/drawing/2015/06/chart">
            <c:ext xmlns:c16="http://schemas.microsoft.com/office/drawing/2014/chart" uri="{C3380CC4-5D6E-409C-BE32-E72D297353CC}">
              <c16:uniqueId val="{00000000-DDE1-41D7-A1E1-09FF226A8185}"/>
            </c:ext>
          </c:extLst>
        </c:ser>
        <c:dLbls>
          <c:showLegendKey val="0"/>
          <c:showVal val="0"/>
          <c:showCatName val="0"/>
          <c:showSerName val="0"/>
          <c:showPercent val="0"/>
          <c:showBubbleSize val="0"/>
        </c:dLbls>
        <c:gapWidth val="150"/>
        <c:axId val="90140032"/>
        <c:axId val="9017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46.94</c:v>
                </c:pt>
              </c:numCache>
            </c:numRef>
          </c:val>
          <c:smooth val="0"/>
          <c:extLst xmlns:c16r2="http://schemas.microsoft.com/office/drawing/2015/06/chart">
            <c:ext xmlns:c16="http://schemas.microsoft.com/office/drawing/2014/chart" uri="{C3380CC4-5D6E-409C-BE32-E72D297353CC}">
              <c16:uniqueId val="{00000001-DDE1-41D7-A1E1-09FF226A8185}"/>
            </c:ext>
          </c:extLst>
        </c:ser>
        <c:dLbls>
          <c:showLegendKey val="0"/>
          <c:showVal val="0"/>
          <c:showCatName val="0"/>
          <c:showSerName val="0"/>
          <c:showPercent val="0"/>
          <c:showBubbleSize val="0"/>
        </c:dLbls>
        <c:marker val="1"/>
        <c:smooth val="0"/>
        <c:axId val="90140032"/>
        <c:axId val="90170880"/>
      </c:lineChart>
      <c:dateAx>
        <c:axId val="90140032"/>
        <c:scaling>
          <c:orientation val="minMax"/>
        </c:scaling>
        <c:delete val="1"/>
        <c:axPos val="b"/>
        <c:numFmt formatCode="ge" sourceLinked="1"/>
        <c:majorTickMark val="none"/>
        <c:minorTickMark val="none"/>
        <c:tickLblPos val="none"/>
        <c:crossAx val="90170880"/>
        <c:crosses val="autoZero"/>
        <c:auto val="1"/>
        <c:lblOffset val="100"/>
        <c:baseTimeUnit val="years"/>
      </c:dateAx>
      <c:valAx>
        <c:axId val="901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20.260000000000002</c:v>
                </c:pt>
              </c:numCache>
            </c:numRef>
          </c:val>
          <c:extLst xmlns:c16r2="http://schemas.microsoft.com/office/drawing/2015/06/chart">
            <c:ext xmlns:c16="http://schemas.microsoft.com/office/drawing/2014/chart" uri="{C3380CC4-5D6E-409C-BE32-E72D297353CC}">
              <c16:uniqueId val="{00000000-804E-44B0-8426-2758C2C4EBBD}"/>
            </c:ext>
          </c:extLst>
        </c:ser>
        <c:dLbls>
          <c:showLegendKey val="0"/>
          <c:showVal val="0"/>
          <c:showCatName val="0"/>
          <c:showSerName val="0"/>
          <c:showPercent val="0"/>
          <c:showBubbleSize val="0"/>
        </c:dLbls>
        <c:gapWidth val="150"/>
        <c:axId val="92233728"/>
        <c:axId val="9223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14.48</c:v>
                </c:pt>
              </c:numCache>
            </c:numRef>
          </c:val>
          <c:smooth val="0"/>
          <c:extLst xmlns:c16r2="http://schemas.microsoft.com/office/drawing/2015/06/chart">
            <c:ext xmlns:c16="http://schemas.microsoft.com/office/drawing/2014/chart" uri="{C3380CC4-5D6E-409C-BE32-E72D297353CC}">
              <c16:uniqueId val="{00000001-804E-44B0-8426-2758C2C4EBBD}"/>
            </c:ext>
          </c:extLst>
        </c:ser>
        <c:dLbls>
          <c:showLegendKey val="0"/>
          <c:showVal val="0"/>
          <c:showCatName val="0"/>
          <c:showSerName val="0"/>
          <c:showPercent val="0"/>
          <c:showBubbleSize val="0"/>
        </c:dLbls>
        <c:marker val="1"/>
        <c:smooth val="0"/>
        <c:axId val="92233728"/>
        <c:axId val="92235648"/>
      </c:lineChart>
      <c:dateAx>
        <c:axId val="92233728"/>
        <c:scaling>
          <c:orientation val="minMax"/>
        </c:scaling>
        <c:delete val="1"/>
        <c:axPos val="b"/>
        <c:numFmt formatCode="ge" sourceLinked="1"/>
        <c:majorTickMark val="none"/>
        <c:minorTickMark val="none"/>
        <c:tickLblPos val="none"/>
        <c:crossAx val="92235648"/>
        <c:crosses val="autoZero"/>
        <c:auto val="1"/>
        <c:lblOffset val="100"/>
        <c:baseTimeUnit val="years"/>
      </c:dateAx>
      <c:valAx>
        <c:axId val="9223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36D-4275-8193-4DC30BB4DBA4}"/>
            </c:ext>
          </c:extLst>
        </c:ser>
        <c:dLbls>
          <c:showLegendKey val="0"/>
          <c:showVal val="0"/>
          <c:showCatName val="0"/>
          <c:showSerName val="0"/>
          <c:showPercent val="0"/>
          <c:showBubbleSize val="0"/>
        </c:dLbls>
        <c:gapWidth val="150"/>
        <c:axId val="93594368"/>
        <c:axId val="9359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c:v>
                </c:pt>
              </c:numCache>
            </c:numRef>
          </c:val>
          <c:smooth val="0"/>
          <c:extLst xmlns:c16r2="http://schemas.microsoft.com/office/drawing/2015/06/chart">
            <c:ext xmlns:c16="http://schemas.microsoft.com/office/drawing/2014/chart" uri="{C3380CC4-5D6E-409C-BE32-E72D297353CC}">
              <c16:uniqueId val="{00000001-E36D-4275-8193-4DC30BB4DBA4}"/>
            </c:ext>
          </c:extLst>
        </c:ser>
        <c:dLbls>
          <c:showLegendKey val="0"/>
          <c:showVal val="0"/>
          <c:showCatName val="0"/>
          <c:showSerName val="0"/>
          <c:showPercent val="0"/>
          <c:showBubbleSize val="0"/>
        </c:dLbls>
        <c:marker val="1"/>
        <c:smooth val="0"/>
        <c:axId val="93594368"/>
        <c:axId val="93596288"/>
      </c:lineChart>
      <c:dateAx>
        <c:axId val="93594368"/>
        <c:scaling>
          <c:orientation val="minMax"/>
        </c:scaling>
        <c:delete val="1"/>
        <c:axPos val="b"/>
        <c:numFmt formatCode="ge" sourceLinked="1"/>
        <c:majorTickMark val="none"/>
        <c:minorTickMark val="none"/>
        <c:tickLblPos val="none"/>
        <c:crossAx val="93596288"/>
        <c:crosses val="autoZero"/>
        <c:auto val="1"/>
        <c:lblOffset val="100"/>
        <c:baseTimeUnit val="years"/>
      </c:dateAx>
      <c:valAx>
        <c:axId val="93596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59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300.06</c:v>
                </c:pt>
              </c:numCache>
            </c:numRef>
          </c:val>
          <c:extLst xmlns:c16r2="http://schemas.microsoft.com/office/drawing/2015/06/chart">
            <c:ext xmlns:c16="http://schemas.microsoft.com/office/drawing/2014/chart" uri="{C3380CC4-5D6E-409C-BE32-E72D297353CC}">
              <c16:uniqueId val="{00000000-C8AB-4BE8-B2EE-522AE410C50A}"/>
            </c:ext>
          </c:extLst>
        </c:ser>
        <c:dLbls>
          <c:showLegendKey val="0"/>
          <c:showVal val="0"/>
          <c:showCatName val="0"/>
          <c:showSerName val="0"/>
          <c:showPercent val="0"/>
          <c:showBubbleSize val="0"/>
        </c:dLbls>
        <c:gapWidth val="150"/>
        <c:axId val="93624960"/>
        <c:axId val="9363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355.5</c:v>
                </c:pt>
              </c:numCache>
            </c:numRef>
          </c:val>
          <c:smooth val="0"/>
          <c:extLst xmlns:c16r2="http://schemas.microsoft.com/office/drawing/2015/06/chart">
            <c:ext xmlns:c16="http://schemas.microsoft.com/office/drawing/2014/chart" uri="{C3380CC4-5D6E-409C-BE32-E72D297353CC}">
              <c16:uniqueId val="{00000001-C8AB-4BE8-B2EE-522AE410C50A}"/>
            </c:ext>
          </c:extLst>
        </c:ser>
        <c:dLbls>
          <c:showLegendKey val="0"/>
          <c:showVal val="0"/>
          <c:showCatName val="0"/>
          <c:showSerName val="0"/>
          <c:showPercent val="0"/>
          <c:showBubbleSize val="0"/>
        </c:dLbls>
        <c:marker val="1"/>
        <c:smooth val="0"/>
        <c:axId val="93624960"/>
        <c:axId val="93635328"/>
      </c:lineChart>
      <c:dateAx>
        <c:axId val="93624960"/>
        <c:scaling>
          <c:orientation val="minMax"/>
        </c:scaling>
        <c:delete val="1"/>
        <c:axPos val="b"/>
        <c:numFmt formatCode="ge" sourceLinked="1"/>
        <c:majorTickMark val="none"/>
        <c:minorTickMark val="none"/>
        <c:tickLblPos val="none"/>
        <c:crossAx val="93635328"/>
        <c:crosses val="autoZero"/>
        <c:auto val="1"/>
        <c:lblOffset val="100"/>
        <c:baseTimeUnit val="years"/>
      </c:dateAx>
      <c:valAx>
        <c:axId val="93635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6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233.1</c:v>
                </c:pt>
              </c:numCache>
            </c:numRef>
          </c:val>
          <c:extLst xmlns:c16r2="http://schemas.microsoft.com/office/drawing/2015/06/chart">
            <c:ext xmlns:c16="http://schemas.microsoft.com/office/drawing/2014/chart" uri="{C3380CC4-5D6E-409C-BE32-E72D297353CC}">
              <c16:uniqueId val="{00000000-AF60-4966-8A44-0A92F2B0AC42}"/>
            </c:ext>
          </c:extLst>
        </c:ser>
        <c:dLbls>
          <c:showLegendKey val="0"/>
          <c:showVal val="0"/>
          <c:showCatName val="0"/>
          <c:showSerName val="0"/>
          <c:showPercent val="0"/>
          <c:showBubbleSize val="0"/>
        </c:dLbls>
        <c:gapWidth val="150"/>
        <c:axId val="93345280"/>
        <c:axId val="9334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312.58</c:v>
                </c:pt>
              </c:numCache>
            </c:numRef>
          </c:val>
          <c:smooth val="0"/>
          <c:extLst xmlns:c16r2="http://schemas.microsoft.com/office/drawing/2015/06/chart">
            <c:ext xmlns:c16="http://schemas.microsoft.com/office/drawing/2014/chart" uri="{C3380CC4-5D6E-409C-BE32-E72D297353CC}">
              <c16:uniqueId val="{00000001-AF60-4966-8A44-0A92F2B0AC42}"/>
            </c:ext>
          </c:extLst>
        </c:ser>
        <c:dLbls>
          <c:showLegendKey val="0"/>
          <c:showVal val="0"/>
          <c:showCatName val="0"/>
          <c:showSerName val="0"/>
          <c:showPercent val="0"/>
          <c:showBubbleSize val="0"/>
        </c:dLbls>
        <c:marker val="1"/>
        <c:smooth val="0"/>
        <c:axId val="93345280"/>
        <c:axId val="93347200"/>
      </c:lineChart>
      <c:dateAx>
        <c:axId val="93345280"/>
        <c:scaling>
          <c:orientation val="minMax"/>
        </c:scaling>
        <c:delete val="1"/>
        <c:axPos val="b"/>
        <c:numFmt formatCode="ge" sourceLinked="1"/>
        <c:majorTickMark val="none"/>
        <c:minorTickMark val="none"/>
        <c:tickLblPos val="none"/>
        <c:crossAx val="93347200"/>
        <c:crosses val="autoZero"/>
        <c:auto val="1"/>
        <c:lblOffset val="100"/>
        <c:baseTimeUnit val="years"/>
      </c:dateAx>
      <c:valAx>
        <c:axId val="93347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3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100.37</c:v>
                </c:pt>
              </c:numCache>
            </c:numRef>
          </c:val>
          <c:extLst xmlns:c16r2="http://schemas.microsoft.com/office/drawing/2015/06/chart">
            <c:ext xmlns:c16="http://schemas.microsoft.com/office/drawing/2014/chart" uri="{C3380CC4-5D6E-409C-BE32-E72D297353CC}">
              <c16:uniqueId val="{00000000-842A-44FA-8CD5-199660699DAD}"/>
            </c:ext>
          </c:extLst>
        </c:ser>
        <c:dLbls>
          <c:showLegendKey val="0"/>
          <c:showVal val="0"/>
          <c:showCatName val="0"/>
          <c:showSerName val="0"/>
          <c:showPercent val="0"/>
          <c:showBubbleSize val="0"/>
        </c:dLbls>
        <c:gapWidth val="150"/>
        <c:axId val="93378432"/>
        <c:axId val="9338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104.57</c:v>
                </c:pt>
              </c:numCache>
            </c:numRef>
          </c:val>
          <c:smooth val="0"/>
          <c:extLst xmlns:c16r2="http://schemas.microsoft.com/office/drawing/2015/06/chart">
            <c:ext xmlns:c16="http://schemas.microsoft.com/office/drawing/2014/chart" uri="{C3380CC4-5D6E-409C-BE32-E72D297353CC}">
              <c16:uniqueId val="{00000001-842A-44FA-8CD5-199660699DAD}"/>
            </c:ext>
          </c:extLst>
        </c:ser>
        <c:dLbls>
          <c:showLegendKey val="0"/>
          <c:showVal val="0"/>
          <c:showCatName val="0"/>
          <c:showSerName val="0"/>
          <c:showPercent val="0"/>
          <c:showBubbleSize val="0"/>
        </c:dLbls>
        <c:marker val="1"/>
        <c:smooth val="0"/>
        <c:axId val="93378432"/>
        <c:axId val="93384704"/>
      </c:lineChart>
      <c:dateAx>
        <c:axId val="93378432"/>
        <c:scaling>
          <c:orientation val="minMax"/>
        </c:scaling>
        <c:delete val="1"/>
        <c:axPos val="b"/>
        <c:numFmt formatCode="ge" sourceLinked="1"/>
        <c:majorTickMark val="none"/>
        <c:minorTickMark val="none"/>
        <c:tickLblPos val="none"/>
        <c:crossAx val="93384704"/>
        <c:crosses val="autoZero"/>
        <c:auto val="1"/>
        <c:lblOffset val="100"/>
        <c:baseTimeUnit val="years"/>
      </c:dateAx>
      <c:valAx>
        <c:axId val="933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176.73</c:v>
                </c:pt>
              </c:numCache>
            </c:numRef>
          </c:val>
          <c:extLst xmlns:c16r2="http://schemas.microsoft.com/office/drawing/2015/06/chart">
            <c:ext xmlns:c16="http://schemas.microsoft.com/office/drawing/2014/chart" uri="{C3380CC4-5D6E-409C-BE32-E72D297353CC}">
              <c16:uniqueId val="{00000000-DC77-4386-BFFE-8835DDC462E0}"/>
            </c:ext>
          </c:extLst>
        </c:ser>
        <c:dLbls>
          <c:showLegendKey val="0"/>
          <c:showVal val="0"/>
          <c:showCatName val="0"/>
          <c:showSerName val="0"/>
          <c:showPercent val="0"/>
          <c:showBubbleSize val="0"/>
        </c:dLbls>
        <c:gapWidth val="150"/>
        <c:axId val="93485312"/>
        <c:axId val="9348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165.47</c:v>
                </c:pt>
              </c:numCache>
            </c:numRef>
          </c:val>
          <c:smooth val="0"/>
          <c:extLst xmlns:c16r2="http://schemas.microsoft.com/office/drawing/2015/06/chart">
            <c:ext xmlns:c16="http://schemas.microsoft.com/office/drawing/2014/chart" uri="{C3380CC4-5D6E-409C-BE32-E72D297353CC}">
              <c16:uniqueId val="{00000001-DC77-4386-BFFE-8835DDC462E0}"/>
            </c:ext>
          </c:extLst>
        </c:ser>
        <c:dLbls>
          <c:showLegendKey val="0"/>
          <c:showVal val="0"/>
          <c:showCatName val="0"/>
          <c:showSerName val="0"/>
          <c:showPercent val="0"/>
          <c:showBubbleSize val="0"/>
        </c:dLbls>
        <c:marker val="1"/>
        <c:smooth val="0"/>
        <c:axId val="93485312"/>
        <c:axId val="93487488"/>
      </c:lineChart>
      <c:dateAx>
        <c:axId val="93485312"/>
        <c:scaling>
          <c:orientation val="minMax"/>
        </c:scaling>
        <c:delete val="1"/>
        <c:axPos val="b"/>
        <c:numFmt formatCode="ge" sourceLinked="1"/>
        <c:majorTickMark val="none"/>
        <c:minorTickMark val="none"/>
        <c:tickLblPos val="none"/>
        <c:crossAx val="93487488"/>
        <c:crosses val="autoZero"/>
        <c:auto val="1"/>
        <c:lblOffset val="100"/>
        <c:baseTimeUnit val="years"/>
      </c:dateAx>
      <c:valAx>
        <c:axId val="9348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大阪府　大阪広域水道企業団</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自治体職員</v>
      </c>
      <c r="AE8" s="58"/>
      <c r="AF8" s="58"/>
      <c r="AG8" s="58"/>
      <c r="AH8" s="58"/>
      <c r="AI8" s="58"/>
      <c r="AJ8" s="58"/>
      <c r="AK8" s="4"/>
      <c r="AL8" s="59" t="str">
        <f>データ!$R$6</f>
        <v>-</v>
      </c>
      <c r="AM8" s="59"/>
      <c r="AN8" s="59"/>
      <c r="AO8" s="59"/>
      <c r="AP8" s="59"/>
      <c r="AQ8" s="59"/>
      <c r="AR8" s="59"/>
      <c r="AS8" s="59"/>
      <c r="AT8" s="50" t="str">
        <f>データ!$S$6</f>
        <v>-</v>
      </c>
      <c r="AU8" s="51"/>
      <c r="AV8" s="51"/>
      <c r="AW8" s="51"/>
      <c r="AX8" s="51"/>
      <c r="AY8" s="51"/>
      <c r="AZ8" s="51"/>
      <c r="BA8" s="51"/>
      <c r="BB8" s="52" t="str">
        <f>データ!$T$6</f>
        <v>-</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68.099999999999994</v>
      </c>
      <c r="J10" s="51"/>
      <c r="K10" s="51"/>
      <c r="L10" s="51"/>
      <c r="M10" s="51"/>
      <c r="N10" s="51"/>
      <c r="O10" s="62"/>
      <c r="P10" s="52">
        <f>データ!$P$6</f>
        <v>99.95</v>
      </c>
      <c r="Q10" s="52"/>
      <c r="R10" s="52"/>
      <c r="S10" s="52"/>
      <c r="T10" s="52"/>
      <c r="U10" s="52"/>
      <c r="V10" s="52"/>
      <c r="W10" s="59">
        <f>データ!$Q$6</f>
        <v>2870</v>
      </c>
      <c r="X10" s="59"/>
      <c r="Y10" s="59"/>
      <c r="Z10" s="59"/>
      <c r="AA10" s="59"/>
      <c r="AB10" s="59"/>
      <c r="AC10" s="59"/>
      <c r="AD10" s="2"/>
      <c r="AE10" s="2"/>
      <c r="AF10" s="2"/>
      <c r="AG10" s="2"/>
      <c r="AH10" s="4"/>
      <c r="AI10" s="4"/>
      <c r="AJ10" s="4"/>
      <c r="AK10" s="4"/>
      <c r="AL10" s="59">
        <f>データ!$U$6</f>
        <v>74567</v>
      </c>
      <c r="AM10" s="59"/>
      <c r="AN10" s="59"/>
      <c r="AO10" s="59"/>
      <c r="AP10" s="59"/>
      <c r="AQ10" s="59"/>
      <c r="AR10" s="59"/>
      <c r="AS10" s="59"/>
      <c r="AT10" s="50">
        <f>データ!$V$6</f>
        <v>19.12</v>
      </c>
      <c r="AU10" s="51"/>
      <c r="AV10" s="51"/>
      <c r="AW10" s="51"/>
      <c r="AX10" s="51"/>
      <c r="AY10" s="51"/>
      <c r="AZ10" s="51"/>
      <c r="BA10" s="51"/>
      <c r="BB10" s="52">
        <f>データ!$W$6</f>
        <v>3899.95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116</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ttQDqcUsegDpR79V0qo/gkJ1vH5QObuCeNkMfbDqOU6cn/Geu8NEkZxBnIy0AeNXtJ2C8oJVYr/bXBdZo6aAHA==" saltValue="gAi5w+VINO6l/QzlC/sSQ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278688</v>
      </c>
      <c r="D6" s="33">
        <f t="shared" si="3"/>
        <v>46</v>
      </c>
      <c r="E6" s="33">
        <f t="shared" si="3"/>
        <v>1</v>
      </c>
      <c r="F6" s="33">
        <f t="shared" si="3"/>
        <v>0</v>
      </c>
      <c r="G6" s="33">
        <f t="shared" si="3"/>
        <v>1</v>
      </c>
      <c r="H6" s="33" t="str">
        <f t="shared" si="3"/>
        <v>大阪府　大阪広域水道企業団</v>
      </c>
      <c r="I6" s="33" t="str">
        <f t="shared" si="3"/>
        <v>法適用</v>
      </c>
      <c r="J6" s="33" t="str">
        <f t="shared" si="3"/>
        <v>水道事業</v>
      </c>
      <c r="K6" s="33" t="str">
        <f t="shared" si="3"/>
        <v>末端給水事業</v>
      </c>
      <c r="L6" s="33" t="str">
        <f t="shared" si="3"/>
        <v>A4</v>
      </c>
      <c r="M6" s="33" t="str">
        <f t="shared" si="3"/>
        <v>自治体職員</v>
      </c>
      <c r="N6" s="34" t="str">
        <f t="shared" si="3"/>
        <v>-</v>
      </c>
      <c r="O6" s="34">
        <f t="shared" si="3"/>
        <v>68.099999999999994</v>
      </c>
      <c r="P6" s="34">
        <f t="shared" si="3"/>
        <v>99.95</v>
      </c>
      <c r="Q6" s="34">
        <f t="shared" si="3"/>
        <v>2870</v>
      </c>
      <c r="R6" s="34" t="str">
        <f t="shared" si="3"/>
        <v>-</v>
      </c>
      <c r="S6" s="34" t="str">
        <f t="shared" si="3"/>
        <v>-</v>
      </c>
      <c r="T6" s="34" t="str">
        <f t="shared" si="3"/>
        <v>-</v>
      </c>
      <c r="U6" s="34">
        <f t="shared" si="3"/>
        <v>74567</v>
      </c>
      <c r="V6" s="34">
        <f t="shared" si="3"/>
        <v>19.12</v>
      </c>
      <c r="W6" s="34">
        <f t="shared" si="3"/>
        <v>3899.95</v>
      </c>
      <c r="X6" s="35" t="str">
        <f>IF(X7="",NA(),X7)</f>
        <v>-</v>
      </c>
      <c r="Y6" s="35" t="str">
        <f t="shared" ref="Y6:AG6" si="4">IF(Y7="",NA(),Y7)</f>
        <v>-</v>
      </c>
      <c r="Z6" s="35" t="str">
        <f t="shared" si="4"/>
        <v>-</v>
      </c>
      <c r="AA6" s="35" t="str">
        <f t="shared" si="4"/>
        <v>-</v>
      </c>
      <c r="AB6" s="35">
        <f t="shared" si="4"/>
        <v>110.8</v>
      </c>
      <c r="AC6" s="35" t="str">
        <f t="shared" si="4"/>
        <v>-</v>
      </c>
      <c r="AD6" s="35" t="str">
        <f t="shared" si="4"/>
        <v>-</v>
      </c>
      <c r="AE6" s="35" t="str">
        <f t="shared" si="4"/>
        <v>-</v>
      </c>
      <c r="AF6" s="35" t="str">
        <f t="shared" si="4"/>
        <v>-</v>
      </c>
      <c r="AG6" s="35">
        <f t="shared" si="4"/>
        <v>112.15</v>
      </c>
      <c r="AH6" s="34" t="str">
        <f>IF(AH7="","",IF(AH7="-","【-】","【"&amp;SUBSTITUTE(TEXT(AH7,"#,##0.00"),"-","△")&amp;"】"))</f>
        <v>【113.39】</v>
      </c>
      <c r="AI6" s="35" t="str">
        <f>IF(AI7="",NA(),AI7)</f>
        <v>-</v>
      </c>
      <c r="AJ6" s="35" t="str">
        <f t="shared" ref="AJ6:AR6" si="5">IF(AJ7="",NA(),AJ7)</f>
        <v>-</v>
      </c>
      <c r="AK6" s="35" t="str">
        <f t="shared" si="5"/>
        <v>-</v>
      </c>
      <c r="AL6" s="35" t="str">
        <f t="shared" si="5"/>
        <v>-</v>
      </c>
      <c r="AM6" s="34">
        <f t="shared" si="5"/>
        <v>0</v>
      </c>
      <c r="AN6" s="35" t="str">
        <f t="shared" si="5"/>
        <v>-</v>
      </c>
      <c r="AO6" s="35" t="str">
        <f t="shared" si="5"/>
        <v>-</v>
      </c>
      <c r="AP6" s="35" t="str">
        <f t="shared" si="5"/>
        <v>-</v>
      </c>
      <c r="AQ6" s="35" t="str">
        <f t="shared" si="5"/>
        <v>-</v>
      </c>
      <c r="AR6" s="35">
        <f t="shared" si="5"/>
        <v>1</v>
      </c>
      <c r="AS6" s="34" t="str">
        <f>IF(AS7="","",IF(AS7="-","【-】","【"&amp;SUBSTITUTE(TEXT(AS7,"#,##0.00"),"-","△")&amp;"】"))</f>
        <v>【0.85】</v>
      </c>
      <c r="AT6" s="35" t="str">
        <f>IF(AT7="",NA(),AT7)</f>
        <v>-</v>
      </c>
      <c r="AU6" s="35" t="str">
        <f t="shared" ref="AU6:BC6" si="6">IF(AU7="",NA(),AU7)</f>
        <v>-</v>
      </c>
      <c r="AV6" s="35" t="str">
        <f t="shared" si="6"/>
        <v>-</v>
      </c>
      <c r="AW6" s="35" t="str">
        <f t="shared" si="6"/>
        <v>-</v>
      </c>
      <c r="AX6" s="35">
        <f t="shared" si="6"/>
        <v>300.06</v>
      </c>
      <c r="AY6" s="35" t="str">
        <f t="shared" si="6"/>
        <v>-</v>
      </c>
      <c r="AZ6" s="35" t="str">
        <f t="shared" si="6"/>
        <v>-</v>
      </c>
      <c r="BA6" s="35" t="str">
        <f t="shared" si="6"/>
        <v>-</v>
      </c>
      <c r="BB6" s="35" t="str">
        <f t="shared" si="6"/>
        <v>-</v>
      </c>
      <c r="BC6" s="35">
        <f t="shared" si="6"/>
        <v>355.5</v>
      </c>
      <c r="BD6" s="34" t="str">
        <f>IF(BD7="","",IF(BD7="-","【-】","【"&amp;SUBSTITUTE(TEXT(BD7,"#,##0.00"),"-","△")&amp;"】"))</f>
        <v>【264.34】</v>
      </c>
      <c r="BE6" s="35" t="str">
        <f>IF(BE7="",NA(),BE7)</f>
        <v>-</v>
      </c>
      <c r="BF6" s="35" t="str">
        <f t="shared" ref="BF6:BN6" si="7">IF(BF7="",NA(),BF7)</f>
        <v>-</v>
      </c>
      <c r="BG6" s="35" t="str">
        <f t="shared" si="7"/>
        <v>-</v>
      </c>
      <c r="BH6" s="35" t="str">
        <f t="shared" si="7"/>
        <v>-</v>
      </c>
      <c r="BI6" s="35">
        <f t="shared" si="7"/>
        <v>233.1</v>
      </c>
      <c r="BJ6" s="35" t="str">
        <f t="shared" si="7"/>
        <v>-</v>
      </c>
      <c r="BK6" s="35" t="str">
        <f t="shared" si="7"/>
        <v>-</v>
      </c>
      <c r="BL6" s="35" t="str">
        <f t="shared" si="7"/>
        <v>-</v>
      </c>
      <c r="BM6" s="35" t="str">
        <f t="shared" si="7"/>
        <v>-</v>
      </c>
      <c r="BN6" s="35">
        <f t="shared" si="7"/>
        <v>312.58</v>
      </c>
      <c r="BO6" s="34" t="str">
        <f>IF(BO7="","",IF(BO7="-","【-】","【"&amp;SUBSTITUTE(TEXT(BO7,"#,##0.00"),"-","△")&amp;"】"))</f>
        <v>【274.27】</v>
      </c>
      <c r="BP6" s="35" t="str">
        <f>IF(BP7="",NA(),BP7)</f>
        <v>-</v>
      </c>
      <c r="BQ6" s="35" t="str">
        <f t="shared" ref="BQ6:BY6" si="8">IF(BQ7="",NA(),BQ7)</f>
        <v>-</v>
      </c>
      <c r="BR6" s="35" t="str">
        <f t="shared" si="8"/>
        <v>-</v>
      </c>
      <c r="BS6" s="35" t="str">
        <f t="shared" si="8"/>
        <v>-</v>
      </c>
      <c r="BT6" s="35">
        <f t="shared" si="8"/>
        <v>100.37</v>
      </c>
      <c r="BU6" s="35" t="str">
        <f t="shared" si="8"/>
        <v>-</v>
      </c>
      <c r="BV6" s="35" t="str">
        <f t="shared" si="8"/>
        <v>-</v>
      </c>
      <c r="BW6" s="35" t="str">
        <f t="shared" si="8"/>
        <v>-</v>
      </c>
      <c r="BX6" s="35" t="str">
        <f t="shared" si="8"/>
        <v>-</v>
      </c>
      <c r="BY6" s="35">
        <f t="shared" si="8"/>
        <v>104.57</v>
      </c>
      <c r="BZ6" s="34" t="str">
        <f>IF(BZ7="","",IF(BZ7="-","【-】","【"&amp;SUBSTITUTE(TEXT(BZ7,"#,##0.00"),"-","△")&amp;"】"))</f>
        <v>【104.36】</v>
      </c>
      <c r="CA6" s="35" t="str">
        <f>IF(CA7="",NA(),CA7)</f>
        <v>-</v>
      </c>
      <c r="CB6" s="35" t="str">
        <f t="shared" ref="CB6:CJ6" si="9">IF(CB7="",NA(),CB7)</f>
        <v>-</v>
      </c>
      <c r="CC6" s="35" t="str">
        <f t="shared" si="9"/>
        <v>-</v>
      </c>
      <c r="CD6" s="35" t="str">
        <f t="shared" si="9"/>
        <v>-</v>
      </c>
      <c r="CE6" s="35">
        <f t="shared" si="9"/>
        <v>176.73</v>
      </c>
      <c r="CF6" s="35" t="str">
        <f t="shared" si="9"/>
        <v>-</v>
      </c>
      <c r="CG6" s="35" t="str">
        <f t="shared" si="9"/>
        <v>-</v>
      </c>
      <c r="CH6" s="35" t="str">
        <f t="shared" si="9"/>
        <v>-</v>
      </c>
      <c r="CI6" s="35" t="str">
        <f t="shared" si="9"/>
        <v>-</v>
      </c>
      <c r="CJ6" s="35">
        <f t="shared" si="9"/>
        <v>165.47</v>
      </c>
      <c r="CK6" s="34" t="str">
        <f>IF(CK7="","",IF(CK7="-","【-】","【"&amp;SUBSTITUTE(TEXT(CK7,"#,##0.00"),"-","△")&amp;"】"))</f>
        <v>【165.71】</v>
      </c>
      <c r="CL6" s="35" t="str">
        <f>IF(CL7="",NA(),CL7)</f>
        <v>-</v>
      </c>
      <c r="CM6" s="35" t="str">
        <f t="shared" ref="CM6:CU6" si="10">IF(CM7="",NA(),CM7)</f>
        <v>-</v>
      </c>
      <c r="CN6" s="35" t="str">
        <f t="shared" si="10"/>
        <v>-</v>
      </c>
      <c r="CO6" s="35" t="str">
        <f t="shared" si="10"/>
        <v>-</v>
      </c>
      <c r="CP6" s="35">
        <f t="shared" si="10"/>
        <v>60.65</v>
      </c>
      <c r="CQ6" s="35" t="str">
        <f t="shared" si="10"/>
        <v>-</v>
      </c>
      <c r="CR6" s="35" t="str">
        <f t="shared" si="10"/>
        <v>-</v>
      </c>
      <c r="CS6" s="35" t="str">
        <f t="shared" si="10"/>
        <v>-</v>
      </c>
      <c r="CT6" s="35" t="str">
        <f t="shared" si="10"/>
        <v>-</v>
      </c>
      <c r="CU6" s="35">
        <f t="shared" si="10"/>
        <v>59.74</v>
      </c>
      <c r="CV6" s="34" t="str">
        <f>IF(CV7="","",IF(CV7="-","【-】","【"&amp;SUBSTITUTE(TEXT(CV7,"#,##0.00"),"-","△")&amp;"】"))</f>
        <v>【60.41】</v>
      </c>
      <c r="CW6" s="35" t="str">
        <f>IF(CW7="",NA(),CW7)</f>
        <v>-</v>
      </c>
      <c r="CX6" s="35" t="str">
        <f t="shared" ref="CX6:DF6" si="11">IF(CX7="",NA(),CX7)</f>
        <v>-</v>
      </c>
      <c r="CY6" s="35" t="str">
        <f t="shared" si="11"/>
        <v>-</v>
      </c>
      <c r="CZ6" s="35" t="str">
        <f t="shared" si="11"/>
        <v>-</v>
      </c>
      <c r="DA6" s="35">
        <f t="shared" si="11"/>
        <v>93.45</v>
      </c>
      <c r="DB6" s="35" t="str">
        <f t="shared" si="11"/>
        <v>-</v>
      </c>
      <c r="DC6" s="35" t="str">
        <f t="shared" si="11"/>
        <v>-</v>
      </c>
      <c r="DD6" s="35" t="str">
        <f t="shared" si="11"/>
        <v>-</v>
      </c>
      <c r="DE6" s="35" t="str">
        <f t="shared" si="11"/>
        <v>-</v>
      </c>
      <c r="DF6" s="35">
        <f t="shared" si="11"/>
        <v>87.28</v>
      </c>
      <c r="DG6" s="34" t="str">
        <f>IF(DG7="","",IF(DG7="-","【-】","【"&amp;SUBSTITUTE(TEXT(DG7,"#,##0.00"),"-","△")&amp;"】"))</f>
        <v>【89.93】</v>
      </c>
      <c r="DH6" s="35" t="str">
        <f>IF(DH7="",NA(),DH7)</f>
        <v>-</v>
      </c>
      <c r="DI6" s="35" t="str">
        <f t="shared" ref="DI6:DQ6" si="12">IF(DI7="",NA(),DI7)</f>
        <v>-</v>
      </c>
      <c r="DJ6" s="35" t="str">
        <f t="shared" si="12"/>
        <v>-</v>
      </c>
      <c r="DK6" s="35" t="str">
        <f t="shared" si="12"/>
        <v>-</v>
      </c>
      <c r="DL6" s="35">
        <f t="shared" si="12"/>
        <v>56.37</v>
      </c>
      <c r="DM6" s="35" t="str">
        <f t="shared" si="12"/>
        <v>-</v>
      </c>
      <c r="DN6" s="35" t="str">
        <f t="shared" si="12"/>
        <v>-</v>
      </c>
      <c r="DO6" s="35" t="str">
        <f t="shared" si="12"/>
        <v>-</v>
      </c>
      <c r="DP6" s="35" t="str">
        <f t="shared" si="12"/>
        <v>-</v>
      </c>
      <c r="DQ6" s="35">
        <f t="shared" si="12"/>
        <v>46.94</v>
      </c>
      <c r="DR6" s="34" t="str">
        <f>IF(DR7="","",IF(DR7="-","【-】","【"&amp;SUBSTITUTE(TEXT(DR7,"#,##0.00"),"-","△")&amp;"】"))</f>
        <v>【48.12】</v>
      </c>
      <c r="DS6" s="35" t="str">
        <f>IF(DS7="",NA(),DS7)</f>
        <v>-</v>
      </c>
      <c r="DT6" s="35" t="str">
        <f t="shared" ref="DT6:EB6" si="13">IF(DT7="",NA(),DT7)</f>
        <v>-</v>
      </c>
      <c r="DU6" s="35" t="str">
        <f t="shared" si="13"/>
        <v>-</v>
      </c>
      <c r="DV6" s="35" t="str">
        <f t="shared" si="13"/>
        <v>-</v>
      </c>
      <c r="DW6" s="35">
        <f t="shared" si="13"/>
        <v>20.260000000000002</v>
      </c>
      <c r="DX6" s="35" t="str">
        <f t="shared" si="13"/>
        <v>-</v>
      </c>
      <c r="DY6" s="35" t="str">
        <f t="shared" si="13"/>
        <v>-</v>
      </c>
      <c r="DZ6" s="35" t="str">
        <f t="shared" si="13"/>
        <v>-</v>
      </c>
      <c r="EA6" s="35" t="str">
        <f t="shared" si="13"/>
        <v>-</v>
      </c>
      <c r="EB6" s="35">
        <f t="shared" si="13"/>
        <v>14.48</v>
      </c>
      <c r="EC6" s="34" t="str">
        <f>IF(EC7="","",IF(EC7="-","【-】","【"&amp;SUBSTITUTE(TEXT(EC7,"#,##0.00"),"-","△")&amp;"】"))</f>
        <v>【15.89】</v>
      </c>
      <c r="ED6" s="35" t="str">
        <f>IF(ED7="",NA(),ED7)</f>
        <v>-</v>
      </c>
      <c r="EE6" s="35" t="str">
        <f t="shared" ref="EE6:EM6" si="14">IF(EE7="",NA(),EE7)</f>
        <v>-</v>
      </c>
      <c r="EF6" s="35" t="str">
        <f t="shared" si="14"/>
        <v>-</v>
      </c>
      <c r="EG6" s="35" t="str">
        <f t="shared" si="14"/>
        <v>-</v>
      </c>
      <c r="EH6" s="35">
        <f t="shared" si="14"/>
        <v>0.17</v>
      </c>
      <c r="EI6" s="35" t="str">
        <f t="shared" si="14"/>
        <v>-</v>
      </c>
      <c r="EJ6" s="35" t="str">
        <f t="shared" si="14"/>
        <v>-</v>
      </c>
      <c r="EK6" s="35" t="str">
        <f t="shared" si="14"/>
        <v>-</v>
      </c>
      <c r="EL6" s="35" t="str">
        <f t="shared" si="14"/>
        <v>-</v>
      </c>
      <c r="EM6" s="35">
        <f t="shared" si="14"/>
        <v>0.75</v>
      </c>
      <c r="EN6" s="34" t="str">
        <f>IF(EN7="","",IF(EN7="-","【-】","【"&amp;SUBSTITUTE(TEXT(EN7,"#,##0.00"),"-","△")&amp;"】"))</f>
        <v>【0.69】</v>
      </c>
    </row>
    <row r="7" spans="1:144" s="36" customFormat="1" x14ac:dyDescent="0.15">
      <c r="A7" s="28"/>
      <c r="B7" s="37">
        <v>2017</v>
      </c>
      <c r="C7" s="37">
        <v>278688</v>
      </c>
      <c r="D7" s="37">
        <v>46</v>
      </c>
      <c r="E7" s="37">
        <v>1</v>
      </c>
      <c r="F7" s="37">
        <v>0</v>
      </c>
      <c r="G7" s="37">
        <v>1</v>
      </c>
      <c r="H7" s="37" t="s">
        <v>104</v>
      </c>
      <c r="I7" s="37" t="s">
        <v>105</v>
      </c>
      <c r="J7" s="37" t="s">
        <v>106</v>
      </c>
      <c r="K7" s="37" t="s">
        <v>107</v>
      </c>
      <c r="L7" s="37" t="s">
        <v>108</v>
      </c>
      <c r="M7" s="37" t="s">
        <v>109</v>
      </c>
      <c r="N7" s="38" t="s">
        <v>110</v>
      </c>
      <c r="O7" s="38">
        <v>68.099999999999994</v>
      </c>
      <c r="P7" s="38">
        <v>99.95</v>
      </c>
      <c r="Q7" s="38">
        <v>2870</v>
      </c>
      <c r="R7" s="38" t="s">
        <v>110</v>
      </c>
      <c r="S7" s="38" t="s">
        <v>110</v>
      </c>
      <c r="T7" s="38" t="s">
        <v>110</v>
      </c>
      <c r="U7" s="38">
        <v>74567</v>
      </c>
      <c r="V7" s="38">
        <v>19.12</v>
      </c>
      <c r="W7" s="38">
        <v>3899.95</v>
      </c>
      <c r="X7" s="38" t="s">
        <v>110</v>
      </c>
      <c r="Y7" s="38" t="s">
        <v>110</v>
      </c>
      <c r="Z7" s="38" t="s">
        <v>110</v>
      </c>
      <c r="AA7" s="38" t="s">
        <v>110</v>
      </c>
      <c r="AB7" s="38">
        <v>110.8</v>
      </c>
      <c r="AC7" s="38" t="s">
        <v>110</v>
      </c>
      <c r="AD7" s="38" t="s">
        <v>110</v>
      </c>
      <c r="AE7" s="38" t="s">
        <v>110</v>
      </c>
      <c r="AF7" s="38" t="s">
        <v>110</v>
      </c>
      <c r="AG7" s="38">
        <v>112.15</v>
      </c>
      <c r="AH7" s="38">
        <v>113.39</v>
      </c>
      <c r="AI7" s="38" t="s">
        <v>110</v>
      </c>
      <c r="AJ7" s="38" t="s">
        <v>110</v>
      </c>
      <c r="AK7" s="38" t="s">
        <v>110</v>
      </c>
      <c r="AL7" s="38" t="s">
        <v>110</v>
      </c>
      <c r="AM7" s="38">
        <v>0</v>
      </c>
      <c r="AN7" s="38" t="s">
        <v>110</v>
      </c>
      <c r="AO7" s="38" t="s">
        <v>110</v>
      </c>
      <c r="AP7" s="38" t="s">
        <v>110</v>
      </c>
      <c r="AQ7" s="38" t="s">
        <v>110</v>
      </c>
      <c r="AR7" s="38">
        <v>1</v>
      </c>
      <c r="AS7" s="38">
        <v>0.85</v>
      </c>
      <c r="AT7" s="38" t="s">
        <v>110</v>
      </c>
      <c r="AU7" s="38" t="s">
        <v>110</v>
      </c>
      <c r="AV7" s="38" t="s">
        <v>110</v>
      </c>
      <c r="AW7" s="38" t="s">
        <v>110</v>
      </c>
      <c r="AX7" s="38">
        <v>300.06</v>
      </c>
      <c r="AY7" s="38" t="s">
        <v>110</v>
      </c>
      <c r="AZ7" s="38" t="s">
        <v>110</v>
      </c>
      <c r="BA7" s="38" t="s">
        <v>110</v>
      </c>
      <c r="BB7" s="38" t="s">
        <v>110</v>
      </c>
      <c r="BC7" s="38">
        <v>355.5</v>
      </c>
      <c r="BD7" s="38">
        <v>264.33999999999997</v>
      </c>
      <c r="BE7" s="38" t="s">
        <v>110</v>
      </c>
      <c r="BF7" s="38" t="s">
        <v>110</v>
      </c>
      <c r="BG7" s="38" t="s">
        <v>110</v>
      </c>
      <c r="BH7" s="38" t="s">
        <v>110</v>
      </c>
      <c r="BI7" s="38">
        <v>233.1</v>
      </c>
      <c r="BJ7" s="38" t="s">
        <v>110</v>
      </c>
      <c r="BK7" s="38" t="s">
        <v>110</v>
      </c>
      <c r="BL7" s="38" t="s">
        <v>110</v>
      </c>
      <c r="BM7" s="38" t="s">
        <v>110</v>
      </c>
      <c r="BN7" s="38">
        <v>312.58</v>
      </c>
      <c r="BO7" s="38">
        <v>274.27</v>
      </c>
      <c r="BP7" s="38" t="s">
        <v>110</v>
      </c>
      <c r="BQ7" s="38" t="s">
        <v>110</v>
      </c>
      <c r="BR7" s="38" t="s">
        <v>110</v>
      </c>
      <c r="BS7" s="38" t="s">
        <v>110</v>
      </c>
      <c r="BT7" s="38">
        <v>100.37</v>
      </c>
      <c r="BU7" s="38" t="s">
        <v>110</v>
      </c>
      <c r="BV7" s="38" t="s">
        <v>110</v>
      </c>
      <c r="BW7" s="38" t="s">
        <v>110</v>
      </c>
      <c r="BX7" s="38" t="s">
        <v>110</v>
      </c>
      <c r="BY7" s="38">
        <v>104.57</v>
      </c>
      <c r="BZ7" s="38">
        <v>104.36</v>
      </c>
      <c r="CA7" s="38" t="s">
        <v>110</v>
      </c>
      <c r="CB7" s="38" t="s">
        <v>110</v>
      </c>
      <c r="CC7" s="38" t="s">
        <v>110</v>
      </c>
      <c r="CD7" s="38" t="s">
        <v>110</v>
      </c>
      <c r="CE7" s="38">
        <v>176.73</v>
      </c>
      <c r="CF7" s="38" t="s">
        <v>110</v>
      </c>
      <c r="CG7" s="38" t="s">
        <v>110</v>
      </c>
      <c r="CH7" s="38" t="s">
        <v>110</v>
      </c>
      <c r="CI7" s="38" t="s">
        <v>110</v>
      </c>
      <c r="CJ7" s="38">
        <v>165.47</v>
      </c>
      <c r="CK7" s="38">
        <v>165.71</v>
      </c>
      <c r="CL7" s="38" t="s">
        <v>110</v>
      </c>
      <c r="CM7" s="38" t="s">
        <v>110</v>
      </c>
      <c r="CN7" s="38" t="s">
        <v>110</v>
      </c>
      <c r="CO7" s="38" t="s">
        <v>110</v>
      </c>
      <c r="CP7" s="38">
        <v>60.65</v>
      </c>
      <c r="CQ7" s="38" t="s">
        <v>110</v>
      </c>
      <c r="CR7" s="38" t="s">
        <v>110</v>
      </c>
      <c r="CS7" s="38" t="s">
        <v>110</v>
      </c>
      <c r="CT7" s="38" t="s">
        <v>110</v>
      </c>
      <c r="CU7" s="38">
        <v>59.74</v>
      </c>
      <c r="CV7" s="38">
        <v>60.41</v>
      </c>
      <c r="CW7" s="38" t="s">
        <v>110</v>
      </c>
      <c r="CX7" s="38" t="s">
        <v>110</v>
      </c>
      <c r="CY7" s="38" t="s">
        <v>110</v>
      </c>
      <c r="CZ7" s="38" t="s">
        <v>110</v>
      </c>
      <c r="DA7" s="38">
        <v>93.45</v>
      </c>
      <c r="DB7" s="38" t="s">
        <v>110</v>
      </c>
      <c r="DC7" s="38" t="s">
        <v>110</v>
      </c>
      <c r="DD7" s="38" t="s">
        <v>110</v>
      </c>
      <c r="DE7" s="38" t="s">
        <v>110</v>
      </c>
      <c r="DF7" s="38">
        <v>87.28</v>
      </c>
      <c r="DG7" s="38">
        <v>89.93</v>
      </c>
      <c r="DH7" s="38" t="s">
        <v>110</v>
      </c>
      <c r="DI7" s="38" t="s">
        <v>110</v>
      </c>
      <c r="DJ7" s="38" t="s">
        <v>110</v>
      </c>
      <c r="DK7" s="38" t="s">
        <v>110</v>
      </c>
      <c r="DL7" s="38">
        <v>56.37</v>
      </c>
      <c r="DM7" s="38" t="s">
        <v>110</v>
      </c>
      <c r="DN7" s="38" t="s">
        <v>110</v>
      </c>
      <c r="DO7" s="38" t="s">
        <v>110</v>
      </c>
      <c r="DP7" s="38" t="s">
        <v>110</v>
      </c>
      <c r="DQ7" s="38">
        <v>46.94</v>
      </c>
      <c r="DR7" s="38">
        <v>48.12</v>
      </c>
      <c r="DS7" s="38" t="s">
        <v>110</v>
      </c>
      <c r="DT7" s="38" t="s">
        <v>110</v>
      </c>
      <c r="DU7" s="38" t="s">
        <v>110</v>
      </c>
      <c r="DV7" s="38" t="s">
        <v>110</v>
      </c>
      <c r="DW7" s="38">
        <v>20.260000000000002</v>
      </c>
      <c r="DX7" s="38" t="s">
        <v>110</v>
      </c>
      <c r="DY7" s="38" t="s">
        <v>110</v>
      </c>
      <c r="DZ7" s="38" t="s">
        <v>110</v>
      </c>
      <c r="EA7" s="38" t="s">
        <v>110</v>
      </c>
      <c r="EB7" s="38">
        <v>14.48</v>
      </c>
      <c r="EC7" s="38">
        <v>15.89</v>
      </c>
      <c r="ED7" s="38" t="s">
        <v>110</v>
      </c>
      <c r="EE7" s="38" t="s">
        <v>110</v>
      </c>
      <c r="EF7" s="38" t="s">
        <v>110</v>
      </c>
      <c r="EG7" s="38" t="s">
        <v>110</v>
      </c>
      <c r="EH7" s="38">
        <v>0.17</v>
      </c>
      <c r="EI7" s="38" t="s">
        <v>110</v>
      </c>
      <c r="EJ7" s="38" t="s">
        <v>110</v>
      </c>
      <c r="EK7" s="38" t="s">
        <v>110</v>
      </c>
      <c r="EL7" s="38" t="s">
        <v>110</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中谷　真紀</cp:lastModifiedBy>
  <cp:lastPrinted>2019-01-29T02:38:16Z</cp:lastPrinted>
  <dcterms:created xsi:type="dcterms:W3CDTF">2018-12-03T08:34:29Z</dcterms:created>
  <dcterms:modified xsi:type="dcterms:W3CDTF">2019-01-30T03:51:12Z</dcterms:modified>
  <cp:category/>
</cp:coreProperties>
</file>