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yMwRRUqEFrAP0+oKDnZqCLODy4k7e7oYJLImjOQSmEXTlJ/ewbptHV4kzmlNZ3CxKa5UT8SLxR/gNHxTfQ+UQ==" workbookSaltValue="0Z8W7a8HQpZ2J8Nfz4lXN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<sst xmlns="http://schemas.openxmlformats.org/spreadsheetml/2006/main" count="235" uniqueCount="120">
  <si>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</si>
  <si>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</si>
  <si>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</si>
  <si>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</si>
  <si>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</si>
  <si>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</si>
  <si>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</si>
  <si>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</si>
  <si>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</si>
  <si>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</si>
  <si>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</si>
  <si>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</si>
  <si>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</si>
  <si>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</si>
  <si>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</si>
  <si>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</si>
  <si>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</si>
  <si>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</si>
  <si>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</si>
  <si>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</si>
  <si>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</si>
  <si>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</si>
  <si>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</si>
  <si>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</si>
  <si>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</si>
  <si>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</si>
  <si>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</si>
  <si>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</si>
  <si>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</si>
  <si>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</si>
  <si>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</si>
  <si>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</si>
  <si>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</si>
  <si>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</si>
  <si>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</si>
  <si>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</si>
  <si>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</si>
  <si>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</si>
  <si>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</si>
  <si>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</si>
  <si>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</si>
  <si>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</si>
  <si>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</si>
  <si>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</si>
  <si>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</si>
  <si>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</si>
  <si>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</si>
  <si>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</si>
  <si>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</si>
  <si>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</si>
  <si>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</si>
  <si>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</si>
  <si>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</si>
  <si>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</si>
  <si>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</si>
  <si>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</si>
  <si>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</si>
  <si>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</si>
  <si>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</si>
  <si>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</si>
  <si>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</si>
  <si>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</si>
  <si>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</si>
  <si>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</si>
  <si>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</si>
  <si>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</si>
  <si>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</si>
  <si>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</si>
  <si>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</si>
  <si>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</si>
  <si>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</si>
  <si>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</si>
  <si>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</si>
  <si>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</si>
  <si>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</si>
  <si>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</si>
  <si>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</si>
  <si>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</si>
  <si>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</si>
  <si>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</si>
  <si>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</si>
  <si>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</si>
  <si>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</si>
  <si>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</si>
  <si>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</si>
  <si>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</si>
  <si>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</si>
  <si>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</si>
  <si>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</si>
  <si>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</si>
  <si>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</si>
  <si>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</si>
  <si>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</si>
  <si>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</si>
  <si>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</si>
  <si>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</si>
  <si>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</si>
  <si>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</si>
  <si>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</si>
  <si>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</si>
  <si>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</si>
  <si>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</si>
  <si>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</si>
  <si>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</si>
  <si>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</si>
  <si>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</si>
  <si>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</si>
  <si>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</si>
  <si>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</si>
  <si>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</si>
  <si>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</si>
  <si>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</si>
  <si>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</si>
  <si>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</si>
  <si>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</si>
  <si>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</si>
  <si>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</si>
  <si>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類似団体平均値を上回る数値となり、施設の老朽化が進んでいる。この要因は、管路総延長の約6割が法定耐用年数40年を超えた管であることによる。
②【管路経年化率】
③【管路更新率】
　管路経年化率は類似団体平均値より高く、管路更新率は類似団体平均値に比べ低い状況となっている。
　現在、管路更新に先立ち、代替送水能力を確保するためのバイパス送水管整備（～平成31年度）を行っており、次期整備計画（平成32年度～）において、本格的な管路更新に着手する予定である。</t>
    <phoneticPr fontId="4"/>
  </si>
  <si>
    <t>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phoneticPr fontId="4"/>
  </si>
  <si>
    <t>①【経常収支比率】
　期間中常に類似団体平均値を上回る水準で推移しており、健全経営を維持している。
②【累積欠損金比率】
　旧大阪府水道部において、平成22年度に資産整理による特別損失を計上したため、高い割合で推移してきたが、期間中着実に減少し、平成29年度に解消した。
③【流動比率】
　平成26年度に地方公営企業会計制度の見直しに伴うワンイヤールールの適用により数値は大きく変動しているが、期間中を通じて短期的な債務に対する支払能力は維持している。
④【企業債残高対給水収益比率】
　期間中ほぼ横ばいに推移している。類似団体に比べ低い水準であり、他の指標の状況を勘案すると企業債の規模に大きな問題はないと判断している。
⑤【料金回収率】
⑥【給水原価】
　経常費用の減少により給水原価が抑制されることで、料金回収率は類似団体平均値より高い水準で推移している。
⑦【施設利用率】
　平成29年度は、市町村における自己水施設の改修工事に伴う企業団水への移行により微増した。直近５ヶ年では、人口減少に伴う水需要の減少により、減少傾向となっており、類似団体平均値と同程度で推移している。今後も水需要の減少に伴い、低下すると見込んでいる。
⑧【有収率】
　ほぼ100％で推移している。水道施設の適切な維持管理による漏水防止対策や効率的な送水運用により、高い水準を維持している。</t>
    <rPh sb="2" eb="4">
      <t>ケイジョウ</t>
    </rPh>
    <rPh sb="4" eb="6">
      <t>シュウシ</t>
    </rPh>
    <rPh sb="6" eb="8">
      <t>ヒリツ</t>
    </rPh>
    <rPh sb="11" eb="14">
      <t>キカンチュウ</t>
    </rPh>
    <rPh sb="14" eb="15">
      <t>ツネ</t>
    </rPh>
    <rPh sb="16" eb="18">
      <t>ルイジ</t>
    </rPh>
    <rPh sb="18" eb="20">
      <t>ダンタイ</t>
    </rPh>
    <rPh sb="20" eb="23">
      <t>ヘイキンチ</t>
    </rPh>
    <rPh sb="24" eb="26">
      <t>ウワマワ</t>
    </rPh>
    <rPh sb="27" eb="29">
      <t>スイジュン</t>
    </rPh>
    <rPh sb="30" eb="32">
      <t>スイイ</t>
    </rPh>
    <rPh sb="37" eb="39">
      <t>ケンゼン</t>
    </rPh>
    <rPh sb="39" eb="41">
      <t>ケイエイ</t>
    </rPh>
    <rPh sb="42" eb="44">
      <t>イジ</t>
    </rPh>
    <rPh sb="52" eb="54">
      <t>ルイセキ</t>
    </rPh>
    <rPh sb="54" eb="57">
      <t>ケッソンキン</t>
    </rPh>
    <rPh sb="57" eb="59">
      <t>ヒリツ</t>
    </rPh>
    <rPh sb="62" eb="63">
      <t>キュウ</t>
    </rPh>
    <rPh sb="63" eb="66">
      <t>オオサカフ</t>
    </rPh>
    <rPh sb="66" eb="68">
      <t>スイドウ</t>
    </rPh>
    <rPh sb="68" eb="69">
      <t>ブ</t>
    </rPh>
    <rPh sb="74" eb="76">
      <t>ヘイセイ</t>
    </rPh>
    <rPh sb="78" eb="80">
      <t>ネンド</t>
    </rPh>
    <rPh sb="81" eb="83">
      <t>シサン</t>
    </rPh>
    <rPh sb="83" eb="85">
      <t>セイリ</t>
    </rPh>
    <rPh sb="88" eb="90">
      <t>トクベツ</t>
    </rPh>
    <rPh sb="90" eb="92">
      <t>ソンシツ</t>
    </rPh>
    <rPh sb="93" eb="95">
      <t>ケイジョウ</t>
    </rPh>
    <rPh sb="100" eb="101">
      <t>タカ</t>
    </rPh>
    <rPh sb="102" eb="104">
      <t>ワリアイ</t>
    </rPh>
    <rPh sb="105" eb="107">
      <t>スイイ</t>
    </rPh>
    <rPh sb="113" eb="116">
      <t>キカンチュウ</t>
    </rPh>
    <rPh sb="116" eb="118">
      <t>チャクジツ</t>
    </rPh>
    <rPh sb="119" eb="121">
      <t>ゲンショウ</t>
    </rPh>
    <rPh sb="123" eb="125">
      <t>ヘイセイ</t>
    </rPh>
    <rPh sb="127" eb="129">
      <t>ネンド</t>
    </rPh>
    <rPh sb="130" eb="132">
      <t>カイショウ</t>
    </rPh>
    <rPh sb="138" eb="140">
      <t>リュウドウ</t>
    </rPh>
    <rPh sb="140" eb="142">
      <t>ヒリツ</t>
    </rPh>
    <rPh sb="145" eb="147">
      <t>ヘイセイ</t>
    </rPh>
    <rPh sb="149" eb="151">
      <t>ネンド</t>
    </rPh>
    <rPh sb="152" eb="154">
      <t>チホウ</t>
    </rPh>
    <rPh sb="154" eb="156">
      <t>コウエイ</t>
    </rPh>
    <rPh sb="156" eb="158">
      <t>キギョウ</t>
    </rPh>
    <rPh sb="158" eb="160">
      <t>カイケイ</t>
    </rPh>
    <rPh sb="160" eb="162">
      <t>セイド</t>
    </rPh>
    <rPh sb="163" eb="165">
      <t>ミナオ</t>
    </rPh>
    <rPh sb="167" eb="168">
      <t>トモナ</t>
    </rPh>
    <rPh sb="178" eb="180">
      <t>テキヨウ</t>
    </rPh>
    <rPh sb="183" eb="185">
      <t>スウチ</t>
    </rPh>
    <rPh sb="186" eb="187">
      <t>オオ</t>
    </rPh>
    <rPh sb="189" eb="191">
      <t>ヘンドウ</t>
    </rPh>
    <rPh sb="197" eb="200">
      <t>キカンチュウ</t>
    </rPh>
    <rPh sb="201" eb="202">
      <t>ツウ</t>
    </rPh>
    <rPh sb="204" eb="207">
      <t>タンキテキ</t>
    </rPh>
    <rPh sb="208" eb="210">
      <t>サイム</t>
    </rPh>
    <rPh sb="211" eb="212">
      <t>タイ</t>
    </rPh>
    <rPh sb="214" eb="216">
      <t>シハラ</t>
    </rPh>
    <rPh sb="216" eb="218">
      <t>ノウリョク</t>
    </rPh>
    <rPh sb="219" eb="221">
      <t>イジ</t>
    </rPh>
    <rPh sb="229" eb="231">
      <t>キギョウ</t>
    </rPh>
    <rPh sb="231" eb="232">
      <t>サイ</t>
    </rPh>
    <rPh sb="232" eb="234">
      <t>ザンダカ</t>
    </rPh>
    <rPh sb="234" eb="235">
      <t>タイ</t>
    </rPh>
    <rPh sb="235" eb="237">
      <t>キュウスイ</t>
    </rPh>
    <rPh sb="237" eb="239">
      <t>シュウエキ</t>
    </rPh>
    <rPh sb="239" eb="241">
      <t>ヒリツ</t>
    </rPh>
    <rPh sb="244" eb="247">
      <t>キカンチュウ</t>
    </rPh>
    <rPh sb="249" eb="250">
      <t>ヨコ</t>
    </rPh>
    <rPh sb="253" eb="255">
      <t>スイイ</t>
    </rPh>
    <rPh sb="260" eb="262">
      <t>ルイジ</t>
    </rPh>
    <rPh sb="262" eb="264">
      <t>ダンタイ</t>
    </rPh>
    <rPh sb="265" eb="266">
      <t>クラ</t>
    </rPh>
    <rPh sb="267" eb="268">
      <t>ヒク</t>
    </rPh>
    <rPh sb="269" eb="271">
      <t>スイジュン</t>
    </rPh>
    <rPh sb="275" eb="276">
      <t>ホカ</t>
    </rPh>
    <rPh sb="277" eb="279">
      <t>シヒョウ</t>
    </rPh>
    <rPh sb="280" eb="282">
      <t>ジョウキョウ</t>
    </rPh>
    <rPh sb="283" eb="285">
      <t>カンアン</t>
    </rPh>
    <rPh sb="288" eb="290">
      <t>キギョウ</t>
    </rPh>
    <rPh sb="290" eb="291">
      <t>サイ</t>
    </rPh>
    <rPh sb="292" eb="294">
      <t>キボ</t>
    </rPh>
    <rPh sb="295" eb="296">
      <t>オオ</t>
    </rPh>
    <rPh sb="298" eb="300">
      <t>モンダイ</t>
    </rPh>
    <rPh sb="304" eb="306">
      <t>ハンダン</t>
    </rPh>
    <rPh sb="314" eb="316">
      <t>リョウキン</t>
    </rPh>
    <rPh sb="316" eb="318">
      <t>カイシュウ</t>
    </rPh>
    <rPh sb="318" eb="319">
      <t>リツ</t>
    </rPh>
    <rPh sb="330" eb="332">
      <t>ケイジョウ</t>
    </rPh>
    <rPh sb="332" eb="334">
      <t>ヒヨウ</t>
    </rPh>
    <rPh sb="335" eb="337">
      <t>ゲンショウ</t>
    </rPh>
    <rPh sb="340" eb="342">
      <t>キュウスイ</t>
    </rPh>
    <rPh sb="342" eb="344">
      <t>ゲンカ</t>
    </rPh>
    <rPh sb="345" eb="347">
      <t>ヨクセイ</t>
    </rPh>
    <rPh sb="354" eb="356">
      <t>リョウキン</t>
    </rPh>
    <rPh sb="356" eb="358">
      <t>カイシュウ</t>
    </rPh>
    <rPh sb="358" eb="359">
      <t>リツ</t>
    </rPh>
    <rPh sb="360" eb="362">
      <t>ルイジ</t>
    </rPh>
    <rPh sb="362" eb="364">
      <t>ダンタイ</t>
    </rPh>
    <rPh sb="364" eb="366">
      <t>ヘイキン</t>
    </rPh>
    <rPh sb="366" eb="367">
      <t>チ</t>
    </rPh>
    <rPh sb="369" eb="370">
      <t>タカ</t>
    </rPh>
    <rPh sb="371" eb="373">
      <t>スイジュン</t>
    </rPh>
    <rPh sb="374" eb="376">
      <t>スイイ</t>
    </rPh>
    <rPh sb="392" eb="394">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</si>
</sst>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0.03</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62D-4AB4-91BE-D52CF94010FA}"/>
            </c:ext>
          </c:extLst>
        </c:ser>
        <c:dLbls>
          <c:showLegendKey val="0"/>
          <c:showVal val="0"/>
          <c:showCatName val="0"/>
          <c:showSerName val="0"/>
          <c:showPercent val="0"/>
          <c:showBubbleSize val="0"/>
        </c:dLbls>
        <c:gapWidth val="150"/>
        <c:axId val="99825920"/>
        <c:axId val="998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C62D-4AB4-91BE-D52CF94010FA}"/>
            </c:ext>
          </c:extLst>
        </c:ser>
        <c:dLbls>
          <c:showLegendKey val="0"/>
          <c:showVal val="0"/>
          <c:showCatName val="0"/>
          <c:showSerName val="0"/>
          <c:showPercent val="0"/>
          <c:showBubbleSize val="0"/>
        </c:dLbls>
        <c:marker val="1"/>
        <c:smooth val="0"/>
        <c:axId val="99825920"/>
        <c:axId val="99840384"/>
      </c:lineChart>
      <c:dateAx>
        <c:axId val="99825920"/>
        <c:scaling>
          <c:orientation val="minMax"/>
        </c:scaling>
        <c:delete val="1"/>
        <c:axPos val="b"/>
        <c:numFmt formatCode="ge" sourceLinked="1"/>
        <c:majorTickMark val="none"/>
        <c:minorTickMark val="none"/>
        <c:tickLblPos val="none"/>
        <c:crossAx val="99840384"/>
        <c:crosses val="autoZero"/>
        <c:auto val="1"/>
        <c:lblOffset val="100"/>
        <c:baseTimeUnit val="years"/>
      </c:dateAx>
      <c:valAx>
        <c:axId val="998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61.86</c:v>
                </c:pt>
                <c:pt idx="1">
                  <c:v>60.68</c:v>
                </c:pt>
                <c:pt idx="2">
                  <c:v>60.83</c:v>
                </c:pt>
                <c:pt idx="3">
                  <c:v>60.69</c:v>
                </c:pt>
                <c:pt idx="4">
                  <c:v>60.89</c:v>
                </c:pt>
              </c:numCache>
            </c:numRef>
          </c:val>
          <c:extLst xmlns:c16r2="http://schemas.microsoft.com/office/drawing/2015/06/chart">
            <c:ext xmlns:c16="http://schemas.microsoft.com/office/drawing/2014/chart" uri="{C3380CC4-5D6E-409C-BE32-E72D297353CC}">
              <c16:uniqueId val="{00000000-04F4-446E-AB8C-E9328FB94757}"/>
            </c:ext>
          </c:extLst>
        </c:ser>
        <c:dLbls>
          <c:showLegendKey val="0"/>
          <c:showVal val="0"/>
          <c:showCatName val="0"/>
          <c:showSerName val="0"/>
          <c:showPercent val="0"/>
          <c:showBubbleSize val="0"/>
        </c:dLbls>
        <c:gapWidth val="150"/>
        <c:axId val="101513472"/>
        <c:axId val="1015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04F4-446E-AB8C-E9328FB94757}"/>
            </c:ext>
          </c:extLst>
        </c:ser>
        <c:dLbls>
          <c:showLegendKey val="0"/>
          <c:showVal val="0"/>
          <c:showCatName val="0"/>
          <c:showSerName val="0"/>
          <c:showPercent val="0"/>
          <c:showBubbleSize val="0"/>
        </c:dLbls>
        <c:marker val="1"/>
        <c:smooth val="0"/>
        <c:axId val="101513472"/>
        <c:axId val="101519744"/>
      </c:lineChart>
      <c:dateAx>
        <c:axId val="101513472"/>
        <c:scaling>
          <c:orientation val="minMax"/>
        </c:scaling>
        <c:delete val="1"/>
        <c:axPos val="b"/>
        <c:numFmt formatCode="ge" sourceLinked="1"/>
        <c:majorTickMark val="none"/>
        <c:minorTickMark val="none"/>
        <c:tickLblPos val="none"/>
        <c:crossAx val="101519744"/>
        <c:crosses val="autoZero"/>
        <c:auto val="1"/>
        <c:lblOffset val="100"/>
        <c:baseTimeUnit val="years"/>
      </c:dateAx>
      <c:valAx>
        <c:axId val="101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99.99</c:v>
                </c:pt>
                <c:pt idx="1">
                  <c:v>99.96</c:v>
                </c:pt>
                <c:pt idx="2">
                  <c:v>99.98</c:v>
                </c:pt>
                <c:pt idx="3">
                  <c:v>99.95</c:v>
                </c:pt>
                <c:pt idx="4">
                  <c:v>99.97</c:v>
                </c:pt>
              </c:numCache>
            </c:numRef>
          </c:val>
          <c:extLst xmlns:c16r2="http://schemas.microsoft.com/office/drawing/2015/06/chart">
            <c:ext xmlns:c16="http://schemas.microsoft.com/office/drawing/2014/chart" uri="{C3380CC4-5D6E-409C-BE32-E72D297353CC}">
              <c16:uniqueId val="{00000000-5355-43CD-A71C-2C08CC3A1FCA}"/>
            </c:ext>
          </c:extLst>
        </c:ser>
        <c:dLbls>
          <c:showLegendKey val="0"/>
          <c:showVal val="0"/>
          <c:showCatName val="0"/>
          <c:showSerName val="0"/>
          <c:showPercent val="0"/>
          <c:showBubbleSize val="0"/>
        </c:dLbls>
        <c:gapWidth val="150"/>
        <c:axId val="101563008"/>
        <c:axId val="1015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5355-43CD-A71C-2C08CC3A1FCA}"/>
            </c:ext>
          </c:extLst>
        </c:ser>
        <c:dLbls>
          <c:showLegendKey val="0"/>
          <c:showVal val="0"/>
          <c:showCatName val="0"/>
          <c:showSerName val="0"/>
          <c:showPercent val="0"/>
          <c:showBubbleSize val="0"/>
        </c:dLbls>
        <c:marker val="1"/>
        <c:smooth val="0"/>
        <c:axId val="101563008"/>
        <c:axId val="101569280"/>
      </c:lineChart>
      <c:dateAx>
        <c:axId val="101563008"/>
        <c:scaling>
          <c:orientation val="minMax"/>
        </c:scaling>
        <c:delete val="1"/>
        <c:axPos val="b"/>
        <c:numFmt formatCode="ge" sourceLinked="1"/>
        <c:majorTickMark val="none"/>
        <c:minorTickMark val="none"/>
        <c:tickLblPos val="none"/>
        <c:crossAx val="101569280"/>
        <c:crosses val="autoZero"/>
        <c:auto val="1"/>
        <c:lblOffset val="100"/>
        <c:baseTimeUnit val="years"/>
      </c:dateAx>
      <c:valAx>
        <c:axId val="101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118.05</c:v>
                </c:pt>
                <c:pt idx="1">
                  <c:v>116.15</c:v>
                </c:pt>
                <c:pt idx="2">
                  <c:v>117.36</c:v>
                </c:pt>
                <c:pt idx="3">
                  <c:v>121.89</c:v>
                </c:pt>
                <c:pt idx="4">
                  <c:v>123.4</c:v>
                </c:pt>
              </c:numCache>
            </c:numRef>
          </c:val>
          <c:extLst xmlns:c16r2="http://schemas.microsoft.com/office/drawing/2015/06/chart">
            <c:ext xmlns:c16="http://schemas.microsoft.com/office/drawing/2014/chart" uri="{C3380CC4-5D6E-409C-BE32-E72D297353CC}">
              <c16:uniqueId val="{00000000-CC6F-4619-87DC-591ABA7D203C}"/>
            </c:ext>
          </c:extLst>
        </c:ser>
        <c:dLbls>
          <c:showLegendKey val="0"/>
          <c:showVal val="0"/>
          <c:showCatName val="0"/>
          <c:showSerName val="0"/>
          <c:showPercent val="0"/>
          <c:showBubbleSize val="0"/>
        </c:dLbls>
        <c:gapWidth val="150"/>
        <c:axId val="99875456"/>
        <c:axId val="100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CC6F-4619-87DC-591ABA7D203C}"/>
            </c:ext>
          </c:extLst>
        </c:ser>
        <c:dLbls>
          <c:showLegendKey val="0"/>
          <c:showVal val="0"/>
          <c:showCatName val="0"/>
          <c:showSerName val="0"/>
          <c:showPercent val="0"/>
          <c:showBubbleSize val="0"/>
        </c:dLbls>
        <c:marker val="1"/>
        <c:smooth val="0"/>
        <c:axId val="99875456"/>
        <c:axId val="100156160"/>
      </c:lineChart>
      <c:dateAx>
        <c:axId val="99875456"/>
        <c:scaling>
          <c:orientation val="minMax"/>
        </c:scaling>
        <c:delete val="1"/>
        <c:axPos val="b"/>
        <c:numFmt formatCode="ge" sourceLinked="1"/>
        <c:majorTickMark val="none"/>
        <c:minorTickMark val="none"/>
        <c:tickLblPos val="none"/>
        <c:crossAx val="100156160"/>
        <c:crosses val="autoZero"/>
        <c:auto val="1"/>
        <c:lblOffset val="100"/>
        <c:baseTimeUnit val="years"/>
      </c:dateAx>
      <c:valAx>
        <c:axId val="10015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49.62</c:v>
                </c:pt>
                <c:pt idx="1">
                  <c:v>59.11</c:v>
                </c:pt>
                <c:pt idx="2">
                  <c:v>60.27</c:v>
                </c:pt>
                <c:pt idx="3">
                  <c:v>61.95</c:v>
                </c:pt>
                <c:pt idx="4">
                  <c:v>63.54</c:v>
                </c:pt>
              </c:numCache>
            </c:numRef>
          </c:val>
          <c:extLst xmlns:c16r2="http://schemas.microsoft.com/office/drawing/2015/06/chart">
            <c:ext xmlns:c16="http://schemas.microsoft.com/office/drawing/2014/chart" uri="{C3380CC4-5D6E-409C-BE32-E72D297353CC}">
              <c16:uniqueId val="{00000000-6AD7-4435-B674-33128A94FC49}"/>
            </c:ext>
          </c:extLst>
        </c:ser>
        <c:dLbls>
          <c:showLegendKey val="0"/>
          <c:showVal val="0"/>
          <c:showCatName val="0"/>
          <c:showSerName val="0"/>
          <c:showPercent val="0"/>
          <c:showBubbleSize val="0"/>
        </c:dLbls>
        <c:gapWidth val="150"/>
        <c:axId val="100174848"/>
        <c:axId val="1001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6AD7-4435-B674-33128A94FC49}"/>
            </c:ext>
          </c:extLst>
        </c:ser>
        <c:dLbls>
          <c:showLegendKey val="0"/>
          <c:showVal val="0"/>
          <c:showCatName val="0"/>
          <c:showSerName val="0"/>
          <c:showPercent val="0"/>
          <c:showBubbleSize val="0"/>
        </c:dLbls>
        <c:marker val="1"/>
        <c:smooth val="0"/>
        <c:axId val="100174848"/>
        <c:axId val="100197504"/>
      </c:lineChart>
      <c:dateAx>
        <c:axId val="100174848"/>
        <c:scaling>
          <c:orientation val="minMax"/>
        </c:scaling>
        <c:delete val="1"/>
        <c:axPos val="b"/>
        <c:numFmt formatCode="ge" sourceLinked="1"/>
        <c:majorTickMark val="none"/>
        <c:minorTickMark val="none"/>
        <c:tickLblPos val="none"/>
        <c:crossAx val="100197504"/>
        <c:crosses val="autoZero"/>
        <c:auto val="1"/>
        <c:lblOffset val="100"/>
        <c:baseTimeUnit val="years"/>
      </c:dateAx>
      <c:valAx>
        <c:axId val="100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58.87</c:v>
                </c:pt>
                <c:pt idx="1">
                  <c:v>59.09</c:v>
                </c:pt>
                <c:pt idx="2">
                  <c:v>59.63</c:v>
                </c:pt>
                <c:pt idx="3">
                  <c:v>59.53</c:v>
                </c:pt>
                <c:pt idx="4">
                  <c:v>61.46</c:v>
                </c:pt>
              </c:numCache>
            </c:numRef>
          </c:val>
          <c:extLst xmlns:c16r2="http://schemas.microsoft.com/office/drawing/2015/06/chart">
            <c:ext xmlns:c16="http://schemas.microsoft.com/office/drawing/2014/chart" uri="{C3380CC4-5D6E-409C-BE32-E72D297353CC}">
              <c16:uniqueId val="{00000000-5C7C-424E-861E-256AF9CAB81D}"/>
            </c:ext>
          </c:extLst>
        </c:ser>
        <c:dLbls>
          <c:showLegendKey val="0"/>
          <c:showVal val="0"/>
          <c:showCatName val="0"/>
          <c:showSerName val="0"/>
          <c:showPercent val="0"/>
          <c:showBubbleSize val="0"/>
        </c:dLbls>
        <c:gapWidth val="150"/>
        <c:axId val="100093312"/>
        <c:axId val="1000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5C7C-424E-861E-256AF9CAB81D}"/>
            </c:ext>
          </c:extLst>
        </c:ser>
        <c:dLbls>
          <c:showLegendKey val="0"/>
          <c:showVal val="0"/>
          <c:showCatName val="0"/>
          <c:showSerName val="0"/>
          <c:showPercent val="0"/>
          <c:showBubbleSize val="0"/>
        </c:dLbls>
        <c:marker val="1"/>
        <c:smooth val="0"/>
        <c:axId val="100093312"/>
        <c:axId val="100099584"/>
      </c:lineChart>
      <c:dateAx>
        <c:axId val="100093312"/>
        <c:scaling>
          <c:orientation val="minMax"/>
        </c:scaling>
        <c:delete val="1"/>
        <c:axPos val="b"/>
        <c:numFmt formatCode="ge" sourceLinked="1"/>
        <c:majorTickMark val="none"/>
        <c:minorTickMark val="none"/>
        <c:tickLblPos val="none"/>
        <c:crossAx val="100099584"/>
        <c:crosses val="autoZero"/>
        <c:auto val="1"/>
        <c:lblOffset val="100"/>
        <c:baseTimeUnit val="years"/>
      </c:dateAx>
      <c:valAx>
        <c:axId val="1000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85.52</c:v>
                </c:pt>
                <c:pt idx="1">
                  <c:v>51.39</c:v>
                </c:pt>
                <c:pt idx="2">
                  <c:v>34.97</c:v>
                </c:pt>
                <c:pt idx="3">
                  <c:v>15.85</c:v>
                </c:pt>
                <c:pt idx="4" formatCode="#,##0.00;&quot;△&quot;#,##0.00">
                  <c:v>0</c:v>
                </c:pt>
              </c:numCache>
            </c:numRef>
          </c:val>
          <c:extLst xmlns:c16r2="http://schemas.microsoft.com/office/drawing/2015/06/chart">
            <c:ext xmlns:c16="http://schemas.microsoft.com/office/drawing/2014/chart" uri="{C3380CC4-5D6E-409C-BE32-E72D297353CC}">
              <c16:uniqueId val="{00000000-D612-42FD-824D-010245BD5E0F}"/>
            </c:ext>
          </c:extLst>
        </c:ser>
        <c:dLbls>
          <c:showLegendKey val="0"/>
          <c:showVal val="0"/>
          <c:showCatName val="0"/>
          <c:showSerName val="0"/>
          <c:showPercent val="0"/>
          <c:showBubbleSize val="0"/>
        </c:dLbls>
        <c:gapWidth val="150"/>
        <c:axId val="100217600"/>
        <c:axId val="1002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D612-42FD-824D-010245BD5E0F}"/>
            </c:ext>
          </c:extLst>
        </c:ser>
        <c:dLbls>
          <c:showLegendKey val="0"/>
          <c:showVal val="0"/>
          <c:showCatName val="0"/>
          <c:showSerName val="0"/>
          <c:showPercent val="0"/>
          <c:showBubbleSize val="0"/>
        </c:dLbls>
        <c:marker val="1"/>
        <c:smooth val="0"/>
        <c:axId val="100217600"/>
        <c:axId val="100219520"/>
      </c:lineChart>
      <c:dateAx>
        <c:axId val="100217600"/>
        <c:scaling>
          <c:orientation val="minMax"/>
        </c:scaling>
        <c:delete val="1"/>
        <c:axPos val="b"/>
        <c:numFmt formatCode="ge" sourceLinked="1"/>
        <c:majorTickMark val="none"/>
        <c:minorTickMark val="none"/>
        <c:tickLblPos val="none"/>
        <c:crossAx val="100219520"/>
        <c:crosses val="autoZero"/>
        <c:auto val="1"/>
        <c:lblOffset val="100"/>
        <c:baseTimeUnit val="years"/>
      </c:dateAx>
      <c:valAx>
        <c:axId val="10021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428.66</c:v>
                </c:pt>
                <c:pt idx="1">
                  <c:v>145.5</c:v>
                </c:pt>
                <c:pt idx="2">
                  <c:v>132.97999999999999</c:v>
                </c:pt>
                <c:pt idx="3">
                  <c:v>129.94</c:v>
                </c:pt>
                <c:pt idx="4">
                  <c:v>128.97999999999999</c:v>
                </c:pt>
              </c:numCache>
            </c:numRef>
          </c:val>
          <c:extLst xmlns:c16r2="http://schemas.microsoft.com/office/drawing/2015/06/chart">
            <c:ext xmlns:c16="http://schemas.microsoft.com/office/drawing/2014/chart" uri="{C3380CC4-5D6E-409C-BE32-E72D297353CC}">
              <c16:uniqueId val="{00000000-D040-4786-8270-23AFA8F3509F}"/>
            </c:ext>
          </c:extLst>
        </c:ser>
        <c:dLbls>
          <c:showLegendKey val="0"/>
          <c:showVal val="0"/>
          <c:showCatName val="0"/>
          <c:showSerName val="0"/>
          <c:showPercent val="0"/>
          <c:showBubbleSize val="0"/>
        </c:dLbls>
        <c:gapWidth val="150"/>
        <c:axId val="100242560"/>
        <c:axId val="1002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D040-4786-8270-23AFA8F3509F}"/>
            </c:ext>
          </c:extLst>
        </c:ser>
        <c:dLbls>
          <c:showLegendKey val="0"/>
          <c:showVal val="0"/>
          <c:showCatName val="0"/>
          <c:showSerName val="0"/>
          <c:showPercent val="0"/>
          <c:showBubbleSize val="0"/>
        </c:dLbls>
        <c:marker val="1"/>
        <c:smooth val="0"/>
        <c:axId val="100242560"/>
        <c:axId val="100244480"/>
      </c:lineChart>
      <c:dateAx>
        <c:axId val="100242560"/>
        <c:scaling>
          <c:orientation val="minMax"/>
        </c:scaling>
        <c:delete val="1"/>
        <c:axPos val="b"/>
        <c:numFmt formatCode="ge" sourceLinked="1"/>
        <c:majorTickMark val="none"/>
        <c:minorTickMark val="none"/>
        <c:tickLblPos val="none"/>
        <c:crossAx val="100244480"/>
        <c:crosses val="autoZero"/>
        <c:auto val="1"/>
        <c:lblOffset val="100"/>
        <c:baseTimeUnit val="years"/>
      </c:dateAx>
      <c:valAx>
        <c:axId val="10024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279.39</c:v>
                </c:pt>
                <c:pt idx="1">
                  <c:v>277.81</c:v>
                </c:pt>
                <c:pt idx="2">
                  <c:v>284.10000000000002</c:v>
                </c:pt>
                <c:pt idx="3">
                  <c:v>292.56</c:v>
                </c:pt>
                <c:pt idx="4">
                  <c:v>290.74</c:v>
                </c:pt>
              </c:numCache>
            </c:numRef>
          </c:val>
          <c:extLst xmlns:c16r2="http://schemas.microsoft.com/office/drawing/2015/06/chart">
            <c:ext xmlns:c16="http://schemas.microsoft.com/office/drawing/2014/chart" uri="{C3380CC4-5D6E-409C-BE32-E72D297353CC}">
              <c16:uniqueId val="{00000000-3B83-48CE-93B8-5CB6E3B0BE59}"/>
            </c:ext>
          </c:extLst>
        </c:ser>
        <c:dLbls>
          <c:showLegendKey val="0"/>
          <c:showVal val="0"/>
          <c:showCatName val="0"/>
          <c:showSerName val="0"/>
          <c:showPercent val="0"/>
          <c:showBubbleSize val="0"/>
        </c:dLbls>
        <c:gapWidth val="150"/>
        <c:axId val="101344768"/>
        <c:axId val="1013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3B83-48CE-93B8-5CB6E3B0BE59}"/>
            </c:ext>
          </c:extLst>
        </c:ser>
        <c:dLbls>
          <c:showLegendKey val="0"/>
          <c:showVal val="0"/>
          <c:showCatName val="0"/>
          <c:showSerName val="0"/>
          <c:showPercent val="0"/>
          <c:showBubbleSize val="0"/>
        </c:dLbls>
        <c:marker val="1"/>
        <c:smooth val="0"/>
        <c:axId val="101344768"/>
        <c:axId val="101346688"/>
      </c:lineChart>
      <c:dateAx>
        <c:axId val="101344768"/>
        <c:scaling>
          <c:orientation val="minMax"/>
        </c:scaling>
        <c:delete val="1"/>
        <c:axPos val="b"/>
        <c:numFmt formatCode="ge" sourceLinked="1"/>
        <c:majorTickMark val="none"/>
        <c:minorTickMark val="none"/>
        <c:tickLblPos val="none"/>
        <c:crossAx val="101346688"/>
        <c:crosses val="autoZero"/>
        <c:auto val="1"/>
        <c:lblOffset val="100"/>
        <c:baseTimeUnit val="years"/>
      </c:dateAx>
      <c:valAx>
        <c:axId val="10134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117.06</c:v>
                </c:pt>
                <c:pt idx="1">
                  <c:v>116.03</c:v>
                </c:pt>
                <c:pt idx="2">
                  <c:v>117.41</c:v>
                </c:pt>
                <c:pt idx="3">
                  <c:v>122.23</c:v>
                </c:pt>
                <c:pt idx="4">
                  <c:v>123.65</c:v>
                </c:pt>
              </c:numCache>
            </c:numRef>
          </c:val>
          <c:extLst xmlns:c16r2="http://schemas.microsoft.com/office/drawing/2015/06/chart">
            <c:ext xmlns:c16="http://schemas.microsoft.com/office/drawing/2014/chart" uri="{C3380CC4-5D6E-409C-BE32-E72D297353CC}">
              <c16:uniqueId val="{00000000-506F-41D5-8CA4-215DDB0F0F53}"/>
            </c:ext>
          </c:extLst>
        </c:ser>
        <c:dLbls>
          <c:showLegendKey val="0"/>
          <c:showVal val="0"/>
          <c:showCatName val="0"/>
          <c:showSerName val="0"/>
          <c:showPercent val="0"/>
          <c:showBubbleSize val="0"/>
        </c:dLbls>
        <c:gapWidth val="150"/>
        <c:axId val="101377536"/>
        <c:axId val="1013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506F-41D5-8CA4-215DDB0F0F53}"/>
            </c:ext>
          </c:extLst>
        </c:ser>
        <c:dLbls>
          <c:showLegendKey val="0"/>
          <c:showVal val="0"/>
          <c:showCatName val="0"/>
          <c:showSerName val="0"/>
          <c:showPercent val="0"/>
          <c:showBubbleSize val="0"/>
        </c:dLbls>
        <c:marker val="1"/>
        <c:smooth val="0"/>
        <c:axId val="101377536"/>
        <c:axId val="101379456"/>
      </c:lineChart>
      <c:dateAx>
        <c:axId val="101377536"/>
        <c:scaling>
          <c:orientation val="minMax"/>
        </c:scaling>
        <c:delete val="1"/>
        <c:axPos val="b"/>
        <c:numFmt formatCode="ge" sourceLinked="1"/>
        <c:majorTickMark val="none"/>
        <c:minorTickMark val="none"/>
        <c:tickLblPos val="none"/>
        <c:crossAx val="101379456"/>
        <c:crosses val="autoZero"/>
        <c:auto val="1"/>
        <c:lblOffset val="100"/>
        <c:baseTimeUnit val="years"/>
      </c:dateAx>
      <c:valAx>
        <c:axId val="1013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64.069999999999993</c:v>
                </c:pt>
                <c:pt idx="1">
                  <c:v>64.64</c:v>
                </c:pt>
                <c:pt idx="2">
                  <c:v>63.88</c:v>
                </c:pt>
                <c:pt idx="3">
                  <c:v>61.36</c:v>
                </c:pt>
                <c:pt idx="4">
                  <c:v>60.66</c:v>
                </c:pt>
              </c:numCache>
            </c:numRef>
          </c:val>
          <c:extLst xmlns:c16r2="http://schemas.microsoft.com/office/drawing/2015/06/chart">
            <c:ext xmlns:c16="http://schemas.microsoft.com/office/drawing/2014/chart" uri="{C3380CC4-5D6E-409C-BE32-E72D297353CC}">
              <c16:uniqueId val="{00000000-7A7F-4091-8207-56D8AEDDAEC9}"/>
            </c:ext>
          </c:extLst>
        </c:ser>
        <c:dLbls>
          <c:showLegendKey val="0"/>
          <c:showVal val="0"/>
          <c:showCatName val="0"/>
          <c:showSerName val="0"/>
          <c:showPercent val="0"/>
          <c:showBubbleSize val="0"/>
        </c:dLbls>
        <c:gapWidth val="150"/>
        <c:axId val="101480320"/>
        <c:axId val="1014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7A7F-4091-8207-56D8AEDDAEC9}"/>
            </c:ext>
          </c:extLst>
        </c:ser>
        <c:dLbls>
          <c:showLegendKey val="0"/>
          <c:showVal val="0"/>
          <c:showCatName val="0"/>
          <c:showSerName val="0"/>
          <c:showPercent val="0"/>
          <c:showBubbleSize val="0"/>
        </c:dLbls>
        <c:marker val="1"/>
        <c:smooth val="0"/>
        <c:axId val="101480320"/>
        <c:axId val="101490688"/>
      </c:lineChart>
      <c:dateAx>
        <c:axId val="101480320"/>
        <c:scaling>
          <c:orientation val="minMax"/>
        </c:scaling>
        <c:delete val="1"/>
        <c:axPos val="b"/>
        <c:numFmt formatCode="ge" sourceLinked="1"/>
        <c:majorTickMark val="none"/>
        <c:minorTickMark val="none"/>
        <c:tickLblPos val="none"/>
        <c:crossAx val="101490688"/>
        <c:crosses val="autoZero"/>
        <c:auto val="1"/>
        <c:lblOffset val="100"/>
        <c:baseTimeUnit val="years"/>
      </c:dateAx>
      <c:valAx>
        <c:axId val="101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大阪広域水道企業団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58.76</v>
      </c>
      <c r="J10" s="51"/>
      <c r="K10" s="51"/>
      <c r="L10" s="51"/>
      <c r="M10" s="51"/>
      <c r="N10" s="51"/>
      <c r="O10" s="62"/>
      <c r="P10" s="52">
        <f>データ!$P$6</f>
        <v>99.94</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6062936</v>
      </c>
      <c r="AM10" s="59"/>
      <c r="AN10" s="59"/>
      <c r="AO10" s="59"/>
      <c r="AP10" s="59"/>
      <c r="AQ10" s="59"/>
      <c r="AR10" s="59"/>
      <c r="AS10" s="59"/>
      <c r="AT10" s="50">
        <f>データ!$V$6</f>
        <v>1057</v>
      </c>
      <c r="AU10" s="51"/>
      <c r="AV10" s="51"/>
      <c r="AW10" s="51"/>
      <c r="AX10" s="51"/>
      <c r="AY10" s="51"/>
      <c r="AZ10" s="51"/>
      <c r="BA10" s="51"/>
      <c r="BB10" s="52">
        <f>データ!$W$6</f>
        <v>5735.98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Xr36o1p6IVDWg5pCrsGzUnlDwXa85C9RmBqxYpEtnT55LXZ2Af0xyWh/69uJ4nAwfUKyGXf3ljQzCjheteUDQ==" saltValue="rlCeFCPjEefd/i8vnsjB9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278688</v>
      </c>
      <c r="D6" s="33">
        <f t="shared" si="3"/>
        <v>46</v>
      </c>
      <c r="E6" s="33">
        <f t="shared" si="3"/>
        <v>1</v>
      </c>
      <c r="F6" s="33">
        <f t="shared" si="3"/>
        <v>0</v>
      </c>
      <c r="G6" s="33">
        <f t="shared" si="3"/>
        <v>2</v>
      </c>
      <c r="H6" s="33" t="str">
        <f t="shared" si="3"/>
        <v>大阪府　大阪広域水道企業団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58.76</v>
      </c>
      <c r="P6" s="34">
        <f t="shared" si="3"/>
        <v>99.94</v>
      </c>
      <c r="Q6" s="34">
        <f t="shared" si="3"/>
        <v>0</v>
      </c>
      <c r="R6" s="34" t="str">
        <f t="shared" si="3"/>
        <v>-</v>
      </c>
      <c r="S6" s="34" t="str">
        <f t="shared" si="3"/>
        <v>-</v>
      </c>
      <c r="T6" s="34" t="str">
        <f t="shared" si="3"/>
        <v>-</v>
      </c>
      <c r="U6" s="34">
        <f t="shared" si="3"/>
        <v>6062936</v>
      </c>
      <c r="V6" s="34">
        <f t="shared" si="3"/>
        <v>1057</v>
      </c>
      <c r="W6" s="34">
        <f t="shared" si="3"/>
        <v>5735.98</v>
      </c>
      <c r="X6" s="35">
        <f>IF(X7="",NA(),X7)</f>
        <v>118.05</v>
      </c>
      <c r="Y6" s="35">
        <f t="shared" ref="Y6:AG6" si="4">IF(Y7="",NA(),Y7)</f>
        <v>116.15</v>
      </c>
      <c r="Z6" s="35">
        <f t="shared" si="4"/>
        <v>117.36</v>
      </c>
      <c r="AA6" s="35">
        <f t="shared" si="4"/>
        <v>121.89</v>
      </c>
      <c r="AB6" s="35">
        <f t="shared" si="4"/>
        <v>123.4</v>
      </c>
      <c r="AC6" s="35">
        <f t="shared" si="4"/>
        <v>113.88</v>
      </c>
      <c r="AD6" s="35">
        <f t="shared" si="4"/>
        <v>113.47</v>
      </c>
      <c r="AE6" s="35">
        <f t="shared" si="4"/>
        <v>113.33</v>
      </c>
      <c r="AF6" s="35">
        <f t="shared" si="4"/>
        <v>114.05</v>
      </c>
      <c r="AG6" s="35">
        <f t="shared" si="4"/>
        <v>114.26</v>
      </c>
      <c r="AH6" s="34" t="str">
        <f>IF(AH7="","",IF(AH7="-","【-】","【"&amp;SUBSTITUTE(TEXT(AH7,"#,##0.00"),"-","△")&amp;"】"))</f>
        <v>【114.26】</v>
      </c>
      <c r="AI6" s="35">
        <f>IF(AI7="",NA(),AI7)</f>
        <v>85.52</v>
      </c>
      <c r="AJ6" s="35">
        <f t="shared" ref="AJ6:AR6" si="5">IF(AJ7="",NA(),AJ7)</f>
        <v>51.39</v>
      </c>
      <c r="AK6" s="35">
        <f t="shared" si="5"/>
        <v>34.97</v>
      </c>
      <c r="AL6" s="35">
        <f t="shared" si="5"/>
        <v>15.85</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428.66</v>
      </c>
      <c r="AU6" s="35">
        <f t="shared" ref="AU6:BC6" si="6">IF(AU7="",NA(),AU7)</f>
        <v>145.5</v>
      </c>
      <c r="AV6" s="35">
        <f t="shared" si="6"/>
        <v>132.97999999999999</v>
      </c>
      <c r="AW6" s="35">
        <f t="shared" si="6"/>
        <v>129.94</v>
      </c>
      <c r="AX6" s="35">
        <f t="shared" si="6"/>
        <v>128.97999999999999</v>
      </c>
      <c r="AY6" s="35">
        <f t="shared" si="6"/>
        <v>634.53</v>
      </c>
      <c r="AZ6" s="35">
        <f t="shared" si="6"/>
        <v>200.22</v>
      </c>
      <c r="BA6" s="35">
        <f t="shared" si="6"/>
        <v>212.95</v>
      </c>
      <c r="BB6" s="35">
        <f t="shared" si="6"/>
        <v>224.41</v>
      </c>
      <c r="BC6" s="35">
        <f t="shared" si="6"/>
        <v>243.44</v>
      </c>
      <c r="BD6" s="34" t="str">
        <f>IF(BD7="","",IF(BD7="-","【-】","【"&amp;SUBSTITUTE(TEXT(BD7,"#,##0.00"),"-","△")&amp;"】"))</f>
        <v>【243.44】</v>
      </c>
      <c r="BE6" s="35">
        <f>IF(BE7="",NA(),BE7)</f>
        <v>279.39</v>
      </c>
      <c r="BF6" s="35">
        <f t="shared" ref="BF6:BN6" si="7">IF(BF7="",NA(),BF7)</f>
        <v>277.81</v>
      </c>
      <c r="BG6" s="35">
        <f t="shared" si="7"/>
        <v>284.10000000000002</v>
      </c>
      <c r="BH6" s="35">
        <f t="shared" si="7"/>
        <v>292.56</v>
      </c>
      <c r="BI6" s="35">
        <f t="shared" si="7"/>
        <v>290.74</v>
      </c>
      <c r="BJ6" s="35">
        <f t="shared" si="7"/>
        <v>368.94</v>
      </c>
      <c r="BK6" s="35">
        <f t="shared" si="7"/>
        <v>351.06</v>
      </c>
      <c r="BL6" s="35">
        <f t="shared" si="7"/>
        <v>333.48</v>
      </c>
      <c r="BM6" s="35">
        <f t="shared" si="7"/>
        <v>320.31</v>
      </c>
      <c r="BN6" s="35">
        <f t="shared" si="7"/>
        <v>303.26</v>
      </c>
      <c r="BO6" s="34" t="str">
        <f>IF(BO7="","",IF(BO7="-","【-】","【"&amp;SUBSTITUTE(TEXT(BO7,"#,##0.00"),"-","△")&amp;"】"))</f>
        <v>【303.26】</v>
      </c>
      <c r="BP6" s="35">
        <f>IF(BP7="",NA(),BP7)</f>
        <v>117.06</v>
      </c>
      <c r="BQ6" s="35">
        <f t="shared" ref="BQ6:BY6" si="8">IF(BQ7="",NA(),BQ7)</f>
        <v>116.03</v>
      </c>
      <c r="BR6" s="35">
        <f t="shared" si="8"/>
        <v>117.41</v>
      </c>
      <c r="BS6" s="35">
        <f t="shared" si="8"/>
        <v>122.23</v>
      </c>
      <c r="BT6" s="35">
        <f t="shared" si="8"/>
        <v>123.65</v>
      </c>
      <c r="BU6" s="35">
        <f t="shared" si="8"/>
        <v>111.12</v>
      </c>
      <c r="BV6" s="35">
        <f t="shared" si="8"/>
        <v>112.92</v>
      </c>
      <c r="BW6" s="35">
        <f t="shared" si="8"/>
        <v>112.81</v>
      </c>
      <c r="BX6" s="35">
        <f t="shared" si="8"/>
        <v>113.88</v>
      </c>
      <c r="BY6" s="35">
        <f t="shared" si="8"/>
        <v>114.14</v>
      </c>
      <c r="BZ6" s="34" t="str">
        <f>IF(BZ7="","",IF(BZ7="-","【-】","【"&amp;SUBSTITUTE(TEXT(BZ7,"#,##0.00"),"-","△")&amp;"】"))</f>
        <v>【114.14】</v>
      </c>
      <c r="CA6" s="35">
        <f>IF(CA7="",NA(),CA7)</f>
        <v>64.069999999999993</v>
      </c>
      <c r="CB6" s="35">
        <f t="shared" ref="CB6:CJ6" si="9">IF(CB7="",NA(),CB7)</f>
        <v>64.64</v>
      </c>
      <c r="CC6" s="35">
        <f t="shared" si="9"/>
        <v>63.88</v>
      </c>
      <c r="CD6" s="35">
        <f t="shared" si="9"/>
        <v>61.36</v>
      </c>
      <c r="CE6" s="35">
        <f t="shared" si="9"/>
        <v>60.66</v>
      </c>
      <c r="CF6" s="35">
        <f t="shared" si="9"/>
        <v>75.75</v>
      </c>
      <c r="CG6" s="35">
        <f t="shared" si="9"/>
        <v>75.3</v>
      </c>
      <c r="CH6" s="35">
        <f t="shared" si="9"/>
        <v>75.3</v>
      </c>
      <c r="CI6" s="35">
        <f t="shared" si="9"/>
        <v>74.02</v>
      </c>
      <c r="CJ6" s="35">
        <f t="shared" si="9"/>
        <v>73.03</v>
      </c>
      <c r="CK6" s="34" t="str">
        <f>IF(CK7="","",IF(CK7="-","【-】","【"&amp;SUBSTITUTE(TEXT(CK7,"#,##0.00"),"-","△")&amp;"】"))</f>
        <v>【73.03】</v>
      </c>
      <c r="CL6" s="35">
        <f>IF(CL7="",NA(),CL7)</f>
        <v>61.86</v>
      </c>
      <c r="CM6" s="35">
        <f t="shared" ref="CM6:CU6" si="10">IF(CM7="",NA(),CM7)</f>
        <v>60.68</v>
      </c>
      <c r="CN6" s="35">
        <f t="shared" si="10"/>
        <v>60.83</v>
      </c>
      <c r="CO6" s="35">
        <f t="shared" si="10"/>
        <v>60.69</v>
      </c>
      <c r="CP6" s="35">
        <f t="shared" si="10"/>
        <v>60.89</v>
      </c>
      <c r="CQ6" s="35">
        <f t="shared" si="10"/>
        <v>64.12</v>
      </c>
      <c r="CR6" s="35">
        <f t="shared" si="10"/>
        <v>62.69</v>
      </c>
      <c r="CS6" s="35">
        <f t="shared" si="10"/>
        <v>61.82</v>
      </c>
      <c r="CT6" s="35">
        <f t="shared" si="10"/>
        <v>61.66</v>
      </c>
      <c r="CU6" s="35">
        <f t="shared" si="10"/>
        <v>62.19</v>
      </c>
      <c r="CV6" s="34" t="str">
        <f>IF(CV7="","",IF(CV7="-","【-】","【"&amp;SUBSTITUTE(TEXT(CV7,"#,##0.00"),"-","△")&amp;"】"))</f>
        <v>【62.19】</v>
      </c>
      <c r="CW6" s="35">
        <f>IF(CW7="",NA(),CW7)</f>
        <v>99.99</v>
      </c>
      <c r="CX6" s="35">
        <f t="shared" ref="CX6:DF6" si="11">IF(CX7="",NA(),CX7)</f>
        <v>99.96</v>
      </c>
      <c r="CY6" s="35">
        <f t="shared" si="11"/>
        <v>99.98</v>
      </c>
      <c r="CZ6" s="35">
        <f t="shared" si="11"/>
        <v>99.95</v>
      </c>
      <c r="DA6" s="35">
        <f t="shared" si="11"/>
        <v>99.97</v>
      </c>
      <c r="DB6" s="35">
        <f t="shared" si="11"/>
        <v>100.12</v>
      </c>
      <c r="DC6" s="35">
        <f t="shared" si="11"/>
        <v>100.12</v>
      </c>
      <c r="DD6" s="35">
        <f t="shared" si="11"/>
        <v>100.03</v>
      </c>
      <c r="DE6" s="35">
        <f t="shared" si="11"/>
        <v>100.05</v>
      </c>
      <c r="DF6" s="35">
        <f t="shared" si="11"/>
        <v>100.05</v>
      </c>
      <c r="DG6" s="34" t="str">
        <f>IF(DG7="","",IF(DG7="-","【-】","【"&amp;SUBSTITUTE(TEXT(DG7,"#,##0.00"),"-","△")&amp;"】"))</f>
        <v>【100.05】</v>
      </c>
      <c r="DH6" s="35">
        <f>IF(DH7="",NA(),DH7)</f>
        <v>49.62</v>
      </c>
      <c r="DI6" s="35">
        <f t="shared" ref="DI6:DQ6" si="12">IF(DI7="",NA(),DI7)</f>
        <v>59.11</v>
      </c>
      <c r="DJ6" s="35">
        <f t="shared" si="12"/>
        <v>60.27</v>
      </c>
      <c r="DK6" s="35">
        <f t="shared" si="12"/>
        <v>61.95</v>
      </c>
      <c r="DL6" s="35">
        <f t="shared" si="12"/>
        <v>63.54</v>
      </c>
      <c r="DM6" s="35">
        <f t="shared" si="12"/>
        <v>39.81</v>
      </c>
      <c r="DN6" s="35">
        <f t="shared" si="12"/>
        <v>51.44</v>
      </c>
      <c r="DO6" s="35">
        <f t="shared" si="12"/>
        <v>52.4</v>
      </c>
      <c r="DP6" s="35">
        <f t="shared" si="12"/>
        <v>53.56</v>
      </c>
      <c r="DQ6" s="35">
        <f t="shared" si="12"/>
        <v>54.73</v>
      </c>
      <c r="DR6" s="34" t="str">
        <f>IF(DR7="","",IF(DR7="-","【-】","【"&amp;SUBSTITUTE(TEXT(DR7,"#,##0.00"),"-","△")&amp;"】"))</f>
        <v>【54.73】</v>
      </c>
      <c r="DS6" s="35">
        <f>IF(DS7="",NA(),DS7)</f>
        <v>58.87</v>
      </c>
      <c r="DT6" s="35">
        <f t="shared" ref="DT6:EB6" si="13">IF(DT7="",NA(),DT7)</f>
        <v>59.09</v>
      </c>
      <c r="DU6" s="35">
        <f t="shared" si="13"/>
        <v>59.63</v>
      </c>
      <c r="DV6" s="35">
        <f t="shared" si="13"/>
        <v>59.53</v>
      </c>
      <c r="DW6" s="35">
        <f t="shared" si="13"/>
        <v>61.46</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0.03</v>
      </c>
      <c r="EE6" s="35">
        <f t="shared" ref="EE6:EM6" si="14">IF(EE7="",NA(),EE7)</f>
        <v>0.01</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278688</v>
      </c>
      <c r="D7" s="37">
        <v>46</v>
      </c>
      <c r="E7" s="37">
        <v>1</v>
      </c>
      <c r="F7" s="37">
        <v>0</v>
      </c>
      <c r="G7" s="37">
        <v>2</v>
      </c>
      <c r="H7" s="37" t="s">
        <v>105</v>
      </c>
      <c r="I7" s="37" t="s">
        <v>106</v>
      </c>
      <c r="J7" s="37" t="s">
        <v>107</v>
      </c>
      <c r="K7" s="37" t="s">
        <v>108</v>
      </c>
      <c r="L7" s="37" t="s">
        <v>109</v>
      </c>
      <c r="M7" s="37" t="s">
        <v>110</v>
      </c>
      <c r="N7" s="38" t="s">
        <v>111</v>
      </c>
      <c r="O7" s="38">
        <v>58.76</v>
      </c>
      <c r="P7" s="38">
        <v>99.94</v>
      </c>
      <c r="Q7" s="38">
        <v>0</v>
      </c>
      <c r="R7" s="38" t="s">
        <v>111</v>
      </c>
      <c r="S7" s="38" t="s">
        <v>111</v>
      </c>
      <c r="T7" s="38" t="s">
        <v>111</v>
      </c>
      <c r="U7" s="38">
        <v>6062936</v>
      </c>
      <c r="V7" s="38">
        <v>1057</v>
      </c>
      <c r="W7" s="38">
        <v>5735.98</v>
      </c>
      <c r="X7" s="38">
        <v>118.05</v>
      </c>
      <c r="Y7" s="38">
        <v>116.15</v>
      </c>
      <c r="Z7" s="38">
        <v>117.36</v>
      </c>
      <c r="AA7" s="38">
        <v>121.89</v>
      </c>
      <c r="AB7" s="38">
        <v>123.4</v>
      </c>
      <c r="AC7" s="38">
        <v>113.88</v>
      </c>
      <c r="AD7" s="38">
        <v>113.47</v>
      </c>
      <c r="AE7" s="38">
        <v>113.33</v>
      </c>
      <c r="AF7" s="38">
        <v>114.05</v>
      </c>
      <c r="AG7" s="38">
        <v>114.26</v>
      </c>
      <c r="AH7" s="38">
        <v>114.26</v>
      </c>
      <c r="AI7" s="38">
        <v>85.52</v>
      </c>
      <c r="AJ7" s="38">
        <v>51.39</v>
      </c>
      <c r="AK7" s="38">
        <v>34.97</v>
      </c>
      <c r="AL7" s="38">
        <v>15.85</v>
      </c>
      <c r="AM7" s="38">
        <v>0</v>
      </c>
      <c r="AN7" s="38">
        <v>21.34</v>
      </c>
      <c r="AO7" s="38">
        <v>16.89</v>
      </c>
      <c r="AP7" s="38">
        <v>17.39</v>
      </c>
      <c r="AQ7" s="38">
        <v>12.65</v>
      </c>
      <c r="AR7" s="38">
        <v>10.58</v>
      </c>
      <c r="AS7" s="38">
        <v>10.58</v>
      </c>
      <c r="AT7" s="38">
        <v>428.66</v>
      </c>
      <c r="AU7" s="38">
        <v>145.5</v>
      </c>
      <c r="AV7" s="38">
        <v>132.97999999999999</v>
      </c>
      <c r="AW7" s="38">
        <v>129.94</v>
      </c>
      <c r="AX7" s="38">
        <v>128.97999999999999</v>
      </c>
      <c r="AY7" s="38">
        <v>634.53</v>
      </c>
      <c r="AZ7" s="38">
        <v>200.22</v>
      </c>
      <c r="BA7" s="38">
        <v>212.95</v>
      </c>
      <c r="BB7" s="38">
        <v>224.41</v>
      </c>
      <c r="BC7" s="38">
        <v>243.44</v>
      </c>
      <c r="BD7" s="38">
        <v>243.44</v>
      </c>
      <c r="BE7" s="38">
        <v>279.39</v>
      </c>
      <c r="BF7" s="38">
        <v>277.81</v>
      </c>
      <c r="BG7" s="38">
        <v>284.10000000000002</v>
      </c>
      <c r="BH7" s="38">
        <v>292.56</v>
      </c>
      <c r="BI7" s="38">
        <v>290.74</v>
      </c>
      <c r="BJ7" s="38">
        <v>368.94</v>
      </c>
      <c r="BK7" s="38">
        <v>351.06</v>
      </c>
      <c r="BL7" s="38">
        <v>333.48</v>
      </c>
      <c r="BM7" s="38">
        <v>320.31</v>
      </c>
      <c r="BN7" s="38">
        <v>303.26</v>
      </c>
      <c r="BO7" s="38">
        <v>303.26</v>
      </c>
      <c r="BP7" s="38">
        <v>117.06</v>
      </c>
      <c r="BQ7" s="38">
        <v>116.03</v>
      </c>
      <c r="BR7" s="38">
        <v>117.41</v>
      </c>
      <c r="BS7" s="38">
        <v>122.23</v>
      </c>
      <c r="BT7" s="38">
        <v>123.65</v>
      </c>
      <c r="BU7" s="38">
        <v>111.12</v>
      </c>
      <c r="BV7" s="38">
        <v>112.92</v>
      </c>
      <c r="BW7" s="38">
        <v>112.81</v>
      </c>
      <c r="BX7" s="38">
        <v>113.88</v>
      </c>
      <c r="BY7" s="38">
        <v>114.14</v>
      </c>
      <c r="BZ7" s="38">
        <v>114.14</v>
      </c>
      <c r="CA7" s="38">
        <v>64.069999999999993</v>
      </c>
      <c r="CB7" s="38">
        <v>64.64</v>
      </c>
      <c r="CC7" s="38">
        <v>63.88</v>
      </c>
      <c r="CD7" s="38">
        <v>61.36</v>
      </c>
      <c r="CE7" s="38">
        <v>60.66</v>
      </c>
      <c r="CF7" s="38">
        <v>75.75</v>
      </c>
      <c r="CG7" s="38">
        <v>75.3</v>
      </c>
      <c r="CH7" s="38">
        <v>75.3</v>
      </c>
      <c r="CI7" s="38">
        <v>74.02</v>
      </c>
      <c r="CJ7" s="38">
        <v>73.03</v>
      </c>
      <c r="CK7" s="38">
        <v>73.03</v>
      </c>
      <c r="CL7" s="38">
        <v>61.86</v>
      </c>
      <c r="CM7" s="38">
        <v>60.68</v>
      </c>
      <c r="CN7" s="38">
        <v>60.83</v>
      </c>
      <c r="CO7" s="38">
        <v>60.69</v>
      </c>
      <c r="CP7" s="38">
        <v>60.89</v>
      </c>
      <c r="CQ7" s="38">
        <v>64.12</v>
      </c>
      <c r="CR7" s="38">
        <v>62.69</v>
      </c>
      <c r="CS7" s="38">
        <v>61.82</v>
      </c>
      <c r="CT7" s="38">
        <v>61.66</v>
      </c>
      <c r="CU7" s="38">
        <v>62.19</v>
      </c>
      <c r="CV7" s="38">
        <v>62.19</v>
      </c>
      <c r="CW7" s="38">
        <v>99.99</v>
      </c>
      <c r="CX7" s="38">
        <v>99.96</v>
      </c>
      <c r="CY7" s="38">
        <v>99.98</v>
      </c>
      <c r="CZ7" s="38">
        <v>99.95</v>
      </c>
      <c r="DA7" s="38">
        <v>99.97</v>
      </c>
      <c r="DB7" s="38">
        <v>100.12</v>
      </c>
      <c r="DC7" s="38">
        <v>100.12</v>
      </c>
      <c r="DD7" s="38">
        <v>100.03</v>
      </c>
      <c r="DE7" s="38">
        <v>100.05</v>
      </c>
      <c r="DF7" s="38">
        <v>100.05</v>
      </c>
      <c r="DG7" s="38">
        <v>100.05</v>
      </c>
      <c r="DH7" s="38">
        <v>49.62</v>
      </c>
      <c r="DI7" s="38">
        <v>59.11</v>
      </c>
      <c r="DJ7" s="38">
        <v>60.27</v>
      </c>
      <c r="DK7" s="38">
        <v>61.95</v>
      </c>
      <c r="DL7" s="38">
        <v>63.54</v>
      </c>
      <c r="DM7" s="38">
        <v>39.81</v>
      </c>
      <c r="DN7" s="38">
        <v>51.44</v>
      </c>
      <c r="DO7" s="38">
        <v>52.4</v>
      </c>
      <c r="DP7" s="38">
        <v>53.56</v>
      </c>
      <c r="DQ7" s="38">
        <v>54.73</v>
      </c>
      <c r="DR7" s="38">
        <v>54.73</v>
      </c>
      <c r="DS7" s="38">
        <v>58.87</v>
      </c>
      <c r="DT7" s="38">
        <v>59.09</v>
      </c>
      <c r="DU7" s="38">
        <v>59.63</v>
      </c>
      <c r="DV7" s="38">
        <v>59.53</v>
      </c>
      <c r="DW7" s="38">
        <v>61.46</v>
      </c>
      <c r="DX7" s="38">
        <v>13.72</v>
      </c>
      <c r="DY7" s="38">
        <v>16.77</v>
      </c>
      <c r="DZ7" s="38">
        <v>18.05</v>
      </c>
      <c r="EA7" s="38">
        <v>19.440000000000001</v>
      </c>
      <c r="EB7" s="38">
        <v>22.46</v>
      </c>
      <c r="EC7" s="38">
        <v>22.46</v>
      </c>
      <c r="ED7" s="38">
        <v>0.03</v>
      </c>
      <c r="EE7" s="38">
        <v>0.01</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中谷　真紀</cp:lastModifiedBy>
  <cp:lastPrinted>2019-01-29T02:18:21Z</cp:lastPrinted>
  <dcterms:created xsi:type="dcterms:W3CDTF">2018-12-03T08:34:30Z</dcterms:created>
  <dcterms:modified xsi:type="dcterms:W3CDTF">2019-01-29T02:18:32Z</dcterms:modified>
  <cp:category/>
</cp:coreProperties>
</file>