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eJk+Yxswc3YKrzJEFYTB3kdA7OehEaXTT33i5zBedIkqSzDGFV3ZS0ujBlCv8jIIuwzkDUoHHzhkPwb6Qxdvg==" workbookSaltValue="bl21kSe+WTYvTFcHWwnNbA==" workbookSpinCount="100000" lockStructure="1"/>
  <bookViews>
    <workbookView xWindow="0" yWindow="12"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<sst xmlns="http://schemas.openxmlformats.org/spreadsheetml/2006/main" count="232" uniqueCount="120">
  <si>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</si>
  <si>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</si>
  <si>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</si>
  <si>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</si>
  <si>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</si>
  <si>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</si>
  <si>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</si>
  <si>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</si>
  <si>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</si>
  <si>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</si>
  <si>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</si>
  <si>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</si>
  <si>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</si>
  <si>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</si>
  <si>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</si>
  <si>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</si>
  <si>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</si>
  <si>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</si>
  <si>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</si>
  <si>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</si>
  <si>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</si>
  <si>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</si>
  <si>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</si>
  <si>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</si>
  <si>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</si>
  <si>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</si>
  <si>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</si>
  <si>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</si>
  <si>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</si>
  <si>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</si>
  <si>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</si>
  <si>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</si>
  <si>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</si>
  <si>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</si>
  <si>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</si>
  <si>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</si>
  <si>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</si>
  <si>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</si>
  <si>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</si>
  <si>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</si>
  <si>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</si>
  <si>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</si>
  <si>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</si>
  <si>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</si>
  <si>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</si>
  <si>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</si>
  <si>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</si>
  <si>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</si>
  <si>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</si>
  <si>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</si>
  <si>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</si>
  <si>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</si>
  <si>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</si>
  <si>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</si>
  <si>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</si>
  <si>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</si>
  <si>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</si>
  <si>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</si>
  <si>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</si>
  <si>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</si>
  <si>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</si>
  <si>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</si>
  <si>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</si>
  <si>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</si>
  <si>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</si>
  <si>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</si>
  <si>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</si>
  <si>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</si>
  <si>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</si>
  <si>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</si>
  <si>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</si>
  <si>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</si>
  <si>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</si>
  <si>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</si>
  <si>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</si>
  <si>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</si>
  <si>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</si>
  <si>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</si>
  <si>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</si>
  <si>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</si>
  <si>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</si>
  <si>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</si>
  <si>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</si>
  <si>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</si>
  <si>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</si>
  <si>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</si>
  <si>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</si>
  <si>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</si>
  <si>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</si>
  <si>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</si>
  <si>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</si>
  <si>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</si>
  <si>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</si>
  <si>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</si>
  <si>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</si>
  <si>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</si>
  <si>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</si>
  <si>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</si>
  <si>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</si>
  <si>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</si>
  <si>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</si>
  <si>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</si>
  <si>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</si>
  <si>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</si>
  <si>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</si>
  <si>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</si>
  <si>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</si>
  <si>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</si>
  <si>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</si>
  <si>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</si>
  <si>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</si>
  <si>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</si>
  <si>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</si>
  <si>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</si>
  <si>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</si>
  <si>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</si>
  <si>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</si>
  <si>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類似団体との比較では、①有形固定資産減価償却率、②管路経年化率は高くなっている。
　これは施設の延命化・長寿命化を図り、投資の抑制を行ってきたためである。
　また，③管路の更新率については、布設年度や土壌の状況、影響度等を踏まえながら更新ペースを引き上げていく予定としている。</t>
    <rPh sb="96" eb="98">
      <t>フセツ</t>
    </rPh>
    <rPh sb="98" eb="100">
      <t>ネンド</t>
    </rPh>
    <rPh sb="101" eb="103">
      <t>ドジョウ</t>
    </rPh>
    <rPh sb="104" eb="106">
      <t>ジョウキョウ</t>
    </rPh>
    <rPh sb="107" eb="110">
      <t>エイキョウド</t>
    </rPh>
    <rPh sb="110" eb="111">
      <t>トウ</t>
    </rPh>
    <rPh sb="112" eb="113">
      <t>フ</t>
    </rPh>
    <rPh sb="118" eb="120">
      <t>コウシン</t>
    </rPh>
    <rPh sb="124" eb="125">
      <t>ヒ</t>
    </rPh>
    <rPh sb="126" eb="127">
      <t>ア</t>
    </rPh>
    <rPh sb="131" eb="133">
      <t>ヨテイ</t>
    </rPh>
    <phoneticPr fontId="4"/>
  </si>
  <si>
    <t>　①経常収支比率及び⑤料金回収率はそれぞれ100％を超えており、⑥給水原価は類似団体との比較では低い値となっているが、給水収益が減少傾向にあることや更新投資の増加により減価償却費の増が見込まれることから、更なる費用の削減に努める必要がある。④企業債残高対給水収益比率は、当面の間は企業債の借入を行う予定がないことから、引き続き減少する見込みである。
　⑦施設利用率及び⑧有収率は類似団体との比較では高い値となっており、計画的な更新に加え、ダウンサイジング等を進めることにより、更なる向上を図っていく。
　②累積欠損金比率は０％であり，③流動比率も200％を超えていることから、資金面においても、現状は健全な企業経営が行えていると考えている。</t>
    <rPh sb="182" eb="183">
      <t>オヨ</t>
    </rPh>
    <rPh sb="199" eb="200">
      <t>タカ</t>
    </rPh>
    <rPh sb="201" eb="202">
      <t>アタイ</t>
    </rPh>
    <rPh sb="209" eb="212">
      <t>ケイカクテキ</t>
    </rPh>
    <rPh sb="213" eb="215">
      <t>コウシン</t>
    </rPh>
    <rPh sb="216" eb="217">
      <t>クワ</t>
    </rPh>
    <rPh sb="227" eb="228">
      <t>トウ</t>
    </rPh>
    <rPh sb="229" eb="230">
      <t>スス</t>
    </rPh>
    <rPh sb="238" eb="239">
      <t>サラ</t>
    </rPh>
    <phoneticPr fontId="4"/>
  </si>
  <si>
    <t>　給水収益の減少や経年化施設の大量更新など厳しい経営状況が見込まれるが、適切な施設規模での更新や維持管理費の削減等さらなる経営改善に努めていく。</t>
    <rPh sb="56" eb="57">
      <t>ナド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</si>
</sst>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0.46</c:v>
                </c:pt>
                <c:pt idx="1">
                  <c:v>0.42</c:v>
                </c:pt>
                <c:pt idx="2">
                  <c:v>0.3</c:v>
                </c:pt>
                <c:pt idx="3">
                  <c:v>0.09</c:v>
                </c:pt>
                <c:pt idx="4">
                  <c:v>0.51</c:v>
                </c:pt>
              </c:numCache>
            </c:numRef>
          </c:val>
          <c:extLst xmlns:c16r2="http://schemas.microsoft.com/office/drawing/2015/06/chart">
            <c:ext xmlns:c16="http://schemas.microsoft.com/office/drawing/2014/chart" uri="{C3380CC4-5D6E-409C-BE32-E72D297353CC}">
              <c16:uniqueId val="{00000000-2639-4CAA-B14C-F4D2FA93CF1E}"/>
            </c:ext>
          </c:extLst>
        </c:ser>
        <c:dLbls>
          <c:showLegendKey val="0"/>
          <c:showVal val="0"/>
          <c:showCatName val="0"/>
          <c:showSerName val="0"/>
          <c:showPercent val="0"/>
          <c:showBubbleSize val="0"/>
        </c:dLbls>
        <c:gapWidth val="150"/>
        <c:axId val="80292096"/>
        <c:axId val="802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2639-4CAA-B14C-F4D2FA93CF1E}"/>
            </c:ext>
          </c:extLst>
        </c:ser>
        <c:dLbls>
          <c:showLegendKey val="0"/>
          <c:showVal val="0"/>
          <c:showCatName val="0"/>
          <c:showSerName val="0"/>
          <c:showPercent val="0"/>
          <c:showBubbleSize val="0"/>
        </c:dLbls>
        <c:marker val="1"/>
        <c:smooth val="0"/>
        <c:axId val="80292096"/>
        <c:axId val="80294272"/>
      </c:lineChart>
      <c:dateAx>
        <c:axId val="80292096"/>
        <c:scaling>
          <c:orientation val="minMax"/>
        </c:scaling>
        <c:delete val="1"/>
        <c:axPos val="b"/>
        <c:numFmt formatCode="ge" sourceLinked="1"/>
        <c:majorTickMark val="none"/>
        <c:minorTickMark val="none"/>
        <c:tickLblPos val="none"/>
        <c:crossAx val="80294272"/>
        <c:crosses val="autoZero"/>
        <c:auto val="1"/>
        <c:lblOffset val="100"/>
        <c:baseTimeUnit val="years"/>
      </c:dateAx>
      <c:valAx>
        <c:axId val="802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61.74</c:v>
                </c:pt>
                <c:pt idx="1">
                  <c:v>59.57</c:v>
                </c:pt>
                <c:pt idx="2">
                  <c:v>59.01</c:v>
                </c:pt>
                <c:pt idx="3">
                  <c:v>59.27</c:v>
                </c:pt>
                <c:pt idx="4">
                  <c:v>60.3</c:v>
                </c:pt>
              </c:numCache>
            </c:numRef>
          </c:val>
          <c:extLst xmlns:c16r2="http://schemas.microsoft.com/office/drawing/2015/06/chart">
            <c:ext xmlns:c16="http://schemas.microsoft.com/office/drawing/2014/chart" uri="{C3380CC4-5D6E-409C-BE32-E72D297353CC}">
              <c16:uniqueId val="{00000000-EA17-49A2-A5FF-F691B47B7480}"/>
            </c:ext>
          </c:extLst>
        </c:ser>
        <c:dLbls>
          <c:showLegendKey val="0"/>
          <c:showVal val="0"/>
          <c:showCatName val="0"/>
          <c:showSerName val="0"/>
          <c:showPercent val="0"/>
          <c:showBubbleSize val="0"/>
        </c:dLbls>
        <c:gapWidth val="150"/>
        <c:axId val="82229504"/>
        <c:axId val="8223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EA17-49A2-A5FF-F691B47B7480}"/>
            </c:ext>
          </c:extLst>
        </c:ser>
        <c:dLbls>
          <c:showLegendKey val="0"/>
          <c:showVal val="0"/>
          <c:showCatName val="0"/>
          <c:showSerName val="0"/>
          <c:showPercent val="0"/>
          <c:showBubbleSize val="0"/>
        </c:dLbls>
        <c:marker val="1"/>
        <c:smooth val="0"/>
        <c:axId val="82229504"/>
        <c:axId val="82231680"/>
      </c:lineChart>
      <c:dateAx>
        <c:axId val="82229504"/>
        <c:scaling>
          <c:orientation val="minMax"/>
        </c:scaling>
        <c:delete val="1"/>
        <c:axPos val="b"/>
        <c:numFmt formatCode="ge" sourceLinked="1"/>
        <c:majorTickMark val="none"/>
        <c:minorTickMark val="none"/>
        <c:tickLblPos val="none"/>
        <c:crossAx val="82231680"/>
        <c:crosses val="autoZero"/>
        <c:auto val="1"/>
        <c:lblOffset val="100"/>
        <c:baseTimeUnit val="years"/>
      </c:dateAx>
      <c:valAx>
        <c:axId val="822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91.04</c:v>
                </c:pt>
                <c:pt idx="1">
                  <c:v>92.56</c:v>
                </c:pt>
                <c:pt idx="2">
                  <c:v>93.23</c:v>
                </c:pt>
                <c:pt idx="3">
                  <c:v>93.01</c:v>
                </c:pt>
                <c:pt idx="4">
                  <c:v>95.23</c:v>
                </c:pt>
              </c:numCache>
            </c:numRef>
          </c:val>
          <c:extLst xmlns:c16r2="http://schemas.microsoft.com/office/drawing/2015/06/chart">
            <c:ext xmlns:c16="http://schemas.microsoft.com/office/drawing/2014/chart" uri="{C3380CC4-5D6E-409C-BE32-E72D297353CC}">
              <c16:uniqueId val="{00000000-6946-43E4-81D4-97F1254D1EC6}"/>
            </c:ext>
          </c:extLst>
        </c:ser>
        <c:dLbls>
          <c:showLegendKey val="0"/>
          <c:showVal val="0"/>
          <c:showCatName val="0"/>
          <c:showSerName val="0"/>
          <c:showPercent val="0"/>
          <c:showBubbleSize val="0"/>
        </c:dLbls>
        <c:gapWidth val="150"/>
        <c:axId val="82287232"/>
        <c:axId val="822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6946-43E4-81D4-97F1254D1EC6}"/>
            </c:ext>
          </c:extLst>
        </c:ser>
        <c:dLbls>
          <c:showLegendKey val="0"/>
          <c:showVal val="0"/>
          <c:showCatName val="0"/>
          <c:showSerName val="0"/>
          <c:showPercent val="0"/>
          <c:showBubbleSize val="0"/>
        </c:dLbls>
        <c:marker val="1"/>
        <c:smooth val="0"/>
        <c:axId val="82287232"/>
        <c:axId val="82289408"/>
      </c:lineChart>
      <c:dateAx>
        <c:axId val="82287232"/>
        <c:scaling>
          <c:orientation val="minMax"/>
        </c:scaling>
        <c:delete val="1"/>
        <c:axPos val="b"/>
        <c:numFmt formatCode="ge" sourceLinked="1"/>
        <c:majorTickMark val="none"/>
        <c:minorTickMark val="none"/>
        <c:tickLblPos val="none"/>
        <c:crossAx val="82289408"/>
        <c:crosses val="autoZero"/>
        <c:auto val="1"/>
        <c:lblOffset val="100"/>
        <c:baseTimeUnit val="years"/>
      </c:dateAx>
      <c:valAx>
        <c:axId val="822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100.67</c:v>
                </c:pt>
                <c:pt idx="1">
                  <c:v>108.94</c:v>
                </c:pt>
                <c:pt idx="2">
                  <c:v>110.51</c:v>
                </c:pt>
                <c:pt idx="3">
                  <c:v>110.44</c:v>
                </c:pt>
                <c:pt idx="4">
                  <c:v>111</c:v>
                </c:pt>
              </c:numCache>
            </c:numRef>
          </c:val>
          <c:extLst xmlns:c16r2="http://schemas.microsoft.com/office/drawing/2015/06/chart">
            <c:ext xmlns:c16="http://schemas.microsoft.com/office/drawing/2014/chart" uri="{C3380CC4-5D6E-409C-BE32-E72D297353CC}">
              <c16:uniqueId val="{00000000-0B96-4DC3-90FD-16BA11B0D620}"/>
            </c:ext>
          </c:extLst>
        </c:ser>
        <c:dLbls>
          <c:showLegendKey val="0"/>
          <c:showVal val="0"/>
          <c:showCatName val="0"/>
          <c:showSerName val="0"/>
          <c:showPercent val="0"/>
          <c:showBubbleSize val="0"/>
        </c:dLbls>
        <c:gapWidth val="150"/>
        <c:axId val="80333440"/>
        <c:axId val="808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0B96-4DC3-90FD-16BA11B0D620}"/>
            </c:ext>
          </c:extLst>
        </c:ser>
        <c:dLbls>
          <c:showLegendKey val="0"/>
          <c:showVal val="0"/>
          <c:showCatName val="0"/>
          <c:showSerName val="0"/>
          <c:showPercent val="0"/>
          <c:showBubbleSize val="0"/>
        </c:dLbls>
        <c:marker val="1"/>
        <c:smooth val="0"/>
        <c:axId val="80333440"/>
        <c:axId val="80872192"/>
      </c:lineChart>
      <c:dateAx>
        <c:axId val="80333440"/>
        <c:scaling>
          <c:orientation val="minMax"/>
        </c:scaling>
        <c:delete val="1"/>
        <c:axPos val="b"/>
        <c:numFmt formatCode="ge" sourceLinked="1"/>
        <c:majorTickMark val="none"/>
        <c:minorTickMark val="none"/>
        <c:tickLblPos val="none"/>
        <c:crossAx val="80872192"/>
        <c:crosses val="autoZero"/>
        <c:auto val="1"/>
        <c:lblOffset val="100"/>
        <c:baseTimeUnit val="years"/>
      </c:dateAx>
      <c:valAx>
        <c:axId val="8087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47.66</c:v>
                </c:pt>
                <c:pt idx="1">
                  <c:v>50.38</c:v>
                </c:pt>
                <c:pt idx="2">
                  <c:v>49.16</c:v>
                </c:pt>
                <c:pt idx="3">
                  <c:v>50.33</c:v>
                </c:pt>
                <c:pt idx="4">
                  <c:v>51.14</c:v>
                </c:pt>
              </c:numCache>
            </c:numRef>
          </c:val>
          <c:extLst xmlns:c16r2="http://schemas.microsoft.com/office/drawing/2015/06/chart">
            <c:ext xmlns:c16="http://schemas.microsoft.com/office/drawing/2014/chart" uri="{C3380CC4-5D6E-409C-BE32-E72D297353CC}">
              <c16:uniqueId val="{00000000-23BB-4D71-B7F0-FACA46635BDF}"/>
            </c:ext>
          </c:extLst>
        </c:ser>
        <c:dLbls>
          <c:showLegendKey val="0"/>
          <c:showVal val="0"/>
          <c:showCatName val="0"/>
          <c:showSerName val="0"/>
          <c:showPercent val="0"/>
          <c:showBubbleSize val="0"/>
        </c:dLbls>
        <c:gapWidth val="150"/>
        <c:axId val="80911360"/>
        <c:axId val="8091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23BB-4D71-B7F0-FACA46635BDF}"/>
            </c:ext>
          </c:extLst>
        </c:ser>
        <c:dLbls>
          <c:showLegendKey val="0"/>
          <c:showVal val="0"/>
          <c:showCatName val="0"/>
          <c:showSerName val="0"/>
          <c:showPercent val="0"/>
          <c:showBubbleSize val="0"/>
        </c:dLbls>
        <c:marker val="1"/>
        <c:smooth val="0"/>
        <c:axId val="80911360"/>
        <c:axId val="80913536"/>
      </c:lineChart>
      <c:dateAx>
        <c:axId val="80911360"/>
        <c:scaling>
          <c:orientation val="minMax"/>
        </c:scaling>
        <c:delete val="1"/>
        <c:axPos val="b"/>
        <c:numFmt formatCode="ge" sourceLinked="1"/>
        <c:majorTickMark val="none"/>
        <c:minorTickMark val="none"/>
        <c:tickLblPos val="none"/>
        <c:crossAx val="80913536"/>
        <c:crosses val="autoZero"/>
        <c:auto val="1"/>
        <c:lblOffset val="100"/>
        <c:baseTimeUnit val="years"/>
      </c:dateAx>
      <c:valAx>
        <c:axId val="809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17.91</c:v>
                </c:pt>
                <c:pt idx="1">
                  <c:v>19.95</c:v>
                </c:pt>
                <c:pt idx="2">
                  <c:v>19.899999999999999</c:v>
                </c:pt>
                <c:pt idx="3">
                  <c:v>19.59</c:v>
                </c:pt>
                <c:pt idx="4">
                  <c:v>21.41</c:v>
                </c:pt>
              </c:numCache>
            </c:numRef>
          </c:val>
          <c:extLst xmlns:c16r2="http://schemas.microsoft.com/office/drawing/2015/06/chart">
            <c:ext xmlns:c16="http://schemas.microsoft.com/office/drawing/2014/chart" uri="{C3380CC4-5D6E-409C-BE32-E72D297353CC}">
              <c16:uniqueId val="{00000000-70C1-4FFC-B535-D2BC9E023B94}"/>
            </c:ext>
          </c:extLst>
        </c:ser>
        <c:dLbls>
          <c:showLegendKey val="0"/>
          <c:showVal val="0"/>
          <c:showCatName val="0"/>
          <c:showSerName val="0"/>
          <c:showPercent val="0"/>
          <c:showBubbleSize val="0"/>
        </c:dLbls>
        <c:gapWidth val="150"/>
        <c:axId val="80936320"/>
        <c:axId val="820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70C1-4FFC-B535-D2BC9E023B94}"/>
            </c:ext>
          </c:extLst>
        </c:ser>
        <c:dLbls>
          <c:showLegendKey val="0"/>
          <c:showVal val="0"/>
          <c:showCatName val="0"/>
          <c:showSerName val="0"/>
          <c:showPercent val="0"/>
          <c:showBubbleSize val="0"/>
        </c:dLbls>
        <c:marker val="1"/>
        <c:smooth val="0"/>
        <c:axId val="80936320"/>
        <c:axId val="82073088"/>
      </c:lineChart>
      <c:dateAx>
        <c:axId val="80936320"/>
        <c:scaling>
          <c:orientation val="minMax"/>
        </c:scaling>
        <c:delete val="1"/>
        <c:axPos val="b"/>
        <c:numFmt formatCode="ge" sourceLinked="1"/>
        <c:majorTickMark val="none"/>
        <c:minorTickMark val="none"/>
        <c:tickLblPos val="none"/>
        <c:crossAx val="82073088"/>
        <c:crosses val="autoZero"/>
        <c:auto val="1"/>
        <c:lblOffset val="100"/>
        <c:baseTimeUnit val="years"/>
      </c:dateAx>
      <c:valAx>
        <c:axId val="820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56-4505-A121-5E6275AA4983}"/>
            </c:ext>
          </c:extLst>
        </c:ser>
        <c:dLbls>
          <c:showLegendKey val="0"/>
          <c:showVal val="0"/>
          <c:showCatName val="0"/>
          <c:showSerName val="0"/>
          <c:showPercent val="0"/>
          <c:showBubbleSize val="0"/>
        </c:dLbls>
        <c:gapWidth val="150"/>
        <c:axId val="82381056"/>
        <c:axId val="823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756-4505-A121-5E6275AA4983}"/>
            </c:ext>
          </c:extLst>
        </c:ser>
        <c:dLbls>
          <c:showLegendKey val="0"/>
          <c:showVal val="0"/>
          <c:showCatName val="0"/>
          <c:showSerName val="0"/>
          <c:showPercent val="0"/>
          <c:showBubbleSize val="0"/>
        </c:dLbls>
        <c:marker val="1"/>
        <c:smooth val="0"/>
        <c:axId val="82381056"/>
        <c:axId val="82391424"/>
      </c:lineChart>
      <c:dateAx>
        <c:axId val="82381056"/>
        <c:scaling>
          <c:orientation val="minMax"/>
        </c:scaling>
        <c:delete val="1"/>
        <c:axPos val="b"/>
        <c:numFmt formatCode="ge" sourceLinked="1"/>
        <c:majorTickMark val="none"/>
        <c:minorTickMark val="none"/>
        <c:tickLblPos val="none"/>
        <c:crossAx val="82391424"/>
        <c:crosses val="autoZero"/>
        <c:auto val="1"/>
        <c:lblOffset val="100"/>
        <c:baseTimeUnit val="years"/>
      </c:dateAx>
      <c:valAx>
        <c:axId val="8239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3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341.75</c:v>
                </c:pt>
                <c:pt idx="1">
                  <c:v>241.39</c:v>
                </c:pt>
                <c:pt idx="2">
                  <c:v>242.97</c:v>
                </c:pt>
                <c:pt idx="3">
                  <c:v>252.29</c:v>
                </c:pt>
                <c:pt idx="4">
                  <c:v>203.99</c:v>
                </c:pt>
              </c:numCache>
            </c:numRef>
          </c:val>
          <c:extLst xmlns:c16r2="http://schemas.microsoft.com/office/drawing/2015/06/chart">
            <c:ext xmlns:c16="http://schemas.microsoft.com/office/drawing/2014/chart" uri="{C3380CC4-5D6E-409C-BE32-E72D297353CC}">
              <c16:uniqueId val="{00000000-7B33-470C-B996-ECBA3E40C587}"/>
            </c:ext>
          </c:extLst>
        </c:ser>
        <c:dLbls>
          <c:showLegendKey val="0"/>
          <c:showVal val="0"/>
          <c:showCatName val="0"/>
          <c:showSerName val="0"/>
          <c:showPercent val="0"/>
          <c:showBubbleSize val="0"/>
        </c:dLbls>
        <c:gapWidth val="150"/>
        <c:axId val="82406016"/>
        <c:axId val="824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7B33-470C-B996-ECBA3E40C587}"/>
            </c:ext>
          </c:extLst>
        </c:ser>
        <c:dLbls>
          <c:showLegendKey val="0"/>
          <c:showVal val="0"/>
          <c:showCatName val="0"/>
          <c:showSerName val="0"/>
          <c:showPercent val="0"/>
          <c:showBubbleSize val="0"/>
        </c:dLbls>
        <c:marker val="1"/>
        <c:smooth val="0"/>
        <c:axId val="82406016"/>
        <c:axId val="82412288"/>
      </c:lineChart>
      <c:dateAx>
        <c:axId val="82406016"/>
        <c:scaling>
          <c:orientation val="minMax"/>
        </c:scaling>
        <c:delete val="1"/>
        <c:axPos val="b"/>
        <c:numFmt formatCode="ge" sourceLinked="1"/>
        <c:majorTickMark val="none"/>
        <c:minorTickMark val="none"/>
        <c:tickLblPos val="none"/>
        <c:crossAx val="82412288"/>
        <c:crosses val="autoZero"/>
        <c:auto val="1"/>
        <c:lblOffset val="100"/>
        <c:baseTimeUnit val="years"/>
      </c:dateAx>
      <c:valAx>
        <c:axId val="8241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4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122.26</c:v>
                </c:pt>
                <c:pt idx="1">
                  <c:v>117.61</c:v>
                </c:pt>
                <c:pt idx="2">
                  <c:v>110.61</c:v>
                </c:pt>
                <c:pt idx="3">
                  <c:v>103.78</c:v>
                </c:pt>
                <c:pt idx="4">
                  <c:v>96.51</c:v>
                </c:pt>
              </c:numCache>
            </c:numRef>
          </c:val>
          <c:extLst xmlns:c16r2="http://schemas.microsoft.com/office/drawing/2015/06/chart">
            <c:ext xmlns:c16="http://schemas.microsoft.com/office/drawing/2014/chart" uri="{C3380CC4-5D6E-409C-BE32-E72D297353CC}">
              <c16:uniqueId val="{00000000-DC91-4773-99AA-81EB3EBB8DD1}"/>
            </c:ext>
          </c:extLst>
        </c:ser>
        <c:dLbls>
          <c:showLegendKey val="0"/>
          <c:showVal val="0"/>
          <c:showCatName val="0"/>
          <c:showSerName val="0"/>
          <c:showPercent val="0"/>
          <c:showBubbleSize val="0"/>
        </c:dLbls>
        <c:gapWidth val="150"/>
        <c:axId val="82459648"/>
        <c:axId val="8246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DC91-4773-99AA-81EB3EBB8DD1}"/>
            </c:ext>
          </c:extLst>
        </c:ser>
        <c:dLbls>
          <c:showLegendKey val="0"/>
          <c:showVal val="0"/>
          <c:showCatName val="0"/>
          <c:showSerName val="0"/>
          <c:showPercent val="0"/>
          <c:showBubbleSize val="0"/>
        </c:dLbls>
        <c:marker val="1"/>
        <c:smooth val="0"/>
        <c:axId val="82459648"/>
        <c:axId val="82465920"/>
      </c:lineChart>
      <c:dateAx>
        <c:axId val="82459648"/>
        <c:scaling>
          <c:orientation val="minMax"/>
        </c:scaling>
        <c:delete val="1"/>
        <c:axPos val="b"/>
        <c:numFmt formatCode="ge" sourceLinked="1"/>
        <c:majorTickMark val="none"/>
        <c:minorTickMark val="none"/>
        <c:tickLblPos val="none"/>
        <c:crossAx val="82465920"/>
        <c:crosses val="autoZero"/>
        <c:auto val="1"/>
        <c:lblOffset val="100"/>
        <c:baseTimeUnit val="years"/>
      </c:dateAx>
      <c:valAx>
        <c:axId val="8246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4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92.74</c:v>
                </c:pt>
                <c:pt idx="1">
                  <c:v>100.6</c:v>
                </c:pt>
                <c:pt idx="2">
                  <c:v>102.85</c:v>
                </c:pt>
                <c:pt idx="3">
                  <c:v>103.6</c:v>
                </c:pt>
                <c:pt idx="4">
                  <c:v>104.51</c:v>
                </c:pt>
              </c:numCache>
            </c:numRef>
          </c:val>
          <c:extLst xmlns:c16r2="http://schemas.microsoft.com/office/drawing/2015/06/chart">
            <c:ext xmlns:c16="http://schemas.microsoft.com/office/drawing/2014/chart" uri="{C3380CC4-5D6E-409C-BE32-E72D297353CC}">
              <c16:uniqueId val="{00000000-0C68-42EB-AF1F-63C4924402EA}"/>
            </c:ext>
          </c:extLst>
        </c:ser>
        <c:dLbls>
          <c:showLegendKey val="0"/>
          <c:showVal val="0"/>
          <c:showCatName val="0"/>
          <c:showSerName val="0"/>
          <c:showPercent val="0"/>
          <c:showBubbleSize val="0"/>
        </c:dLbls>
        <c:gapWidth val="150"/>
        <c:axId val="82499072"/>
        <c:axId val="825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0C68-42EB-AF1F-63C4924402EA}"/>
            </c:ext>
          </c:extLst>
        </c:ser>
        <c:dLbls>
          <c:showLegendKey val="0"/>
          <c:showVal val="0"/>
          <c:showCatName val="0"/>
          <c:showSerName val="0"/>
          <c:showPercent val="0"/>
          <c:showBubbleSize val="0"/>
        </c:dLbls>
        <c:marker val="1"/>
        <c:smooth val="0"/>
        <c:axId val="82499072"/>
        <c:axId val="82500992"/>
      </c:lineChart>
      <c:dateAx>
        <c:axId val="82499072"/>
        <c:scaling>
          <c:orientation val="minMax"/>
        </c:scaling>
        <c:delete val="1"/>
        <c:axPos val="b"/>
        <c:numFmt formatCode="ge" sourceLinked="1"/>
        <c:majorTickMark val="none"/>
        <c:minorTickMark val="none"/>
        <c:tickLblPos val="none"/>
        <c:crossAx val="82500992"/>
        <c:crosses val="autoZero"/>
        <c:auto val="1"/>
        <c:lblOffset val="100"/>
        <c:baseTimeUnit val="years"/>
      </c:dateAx>
      <c:valAx>
        <c:axId val="825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186.72</c:v>
                </c:pt>
                <c:pt idx="1">
                  <c:v>172.32</c:v>
                </c:pt>
                <c:pt idx="2">
                  <c:v>168.44</c:v>
                </c:pt>
                <c:pt idx="3">
                  <c:v>167.26</c:v>
                </c:pt>
                <c:pt idx="4">
                  <c:v>161.57</c:v>
                </c:pt>
              </c:numCache>
            </c:numRef>
          </c:val>
          <c:extLst xmlns:c16r2="http://schemas.microsoft.com/office/drawing/2015/06/chart">
            <c:ext xmlns:c16="http://schemas.microsoft.com/office/drawing/2014/chart" uri="{C3380CC4-5D6E-409C-BE32-E72D297353CC}">
              <c16:uniqueId val="{00000000-FBD9-480B-A8B4-B9B1375D8868}"/>
            </c:ext>
          </c:extLst>
        </c:ser>
        <c:dLbls>
          <c:showLegendKey val="0"/>
          <c:showVal val="0"/>
          <c:showCatName val="0"/>
          <c:showSerName val="0"/>
          <c:showPercent val="0"/>
          <c:showBubbleSize val="0"/>
        </c:dLbls>
        <c:gapWidth val="150"/>
        <c:axId val="82204544"/>
        <c:axId val="822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FBD9-480B-A8B4-B9B1375D8868}"/>
            </c:ext>
          </c:extLst>
        </c:ser>
        <c:dLbls>
          <c:showLegendKey val="0"/>
          <c:showVal val="0"/>
          <c:showCatName val="0"/>
          <c:showSerName val="0"/>
          <c:showPercent val="0"/>
          <c:showBubbleSize val="0"/>
        </c:dLbls>
        <c:marker val="1"/>
        <c:smooth val="0"/>
        <c:axId val="82204544"/>
        <c:axId val="82206720"/>
      </c:lineChart>
      <c:dateAx>
        <c:axId val="82204544"/>
        <c:scaling>
          <c:orientation val="minMax"/>
        </c:scaling>
        <c:delete val="1"/>
        <c:axPos val="b"/>
        <c:numFmt formatCode="ge" sourceLinked="1"/>
        <c:majorTickMark val="none"/>
        <c:minorTickMark val="none"/>
        <c:tickLblPos val="none"/>
        <c:crossAx val="82206720"/>
        <c:crosses val="autoZero"/>
        <c:auto val="1"/>
        <c:lblOffset val="100"/>
        <c:baseTimeUnit val="years"/>
      </c:dateAx>
      <c:valAx>
        <c:axId val="822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CD65" sqref="CD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兵庫県　神戸市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1542935</v>
      </c>
      <c r="AM8" s="70"/>
      <c r="AN8" s="70"/>
      <c r="AO8" s="70"/>
      <c r="AP8" s="70"/>
      <c r="AQ8" s="70"/>
      <c r="AR8" s="70"/>
      <c r="AS8" s="70"/>
      <c r="AT8" s="66">
        <f>データ!$S$6</f>
        <v>557.02</v>
      </c>
      <c r="AU8" s="67"/>
      <c r="AV8" s="67"/>
      <c r="AW8" s="67"/>
      <c r="AX8" s="67"/>
      <c r="AY8" s="67"/>
      <c r="AZ8" s="67"/>
      <c r="BA8" s="67"/>
      <c r="BB8" s="69">
        <f>データ!$T$6</f>
        <v>2769.98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84.98</v>
      </c>
      <c r="J10" s="67"/>
      <c r="K10" s="67"/>
      <c r="L10" s="67"/>
      <c r="M10" s="67"/>
      <c r="N10" s="67"/>
      <c r="O10" s="68"/>
      <c r="P10" s="69">
        <f>データ!$P$6</f>
        <v>99.8</v>
      </c>
      <c r="Q10" s="69"/>
      <c r="R10" s="69"/>
      <c r="S10" s="69"/>
      <c r="T10" s="69"/>
      <c r="U10" s="69"/>
      <c r="V10" s="69"/>
      <c r="W10" s="70">
        <f>データ!$Q$6</f>
        <v>2516</v>
      </c>
      <c r="X10" s="70"/>
      <c r="Y10" s="70"/>
      <c r="Z10" s="70"/>
      <c r="AA10" s="70"/>
      <c r="AB10" s="70"/>
      <c r="AC10" s="70"/>
      <c r="AD10" s="2"/>
      <c r="AE10" s="2"/>
      <c r="AF10" s="2"/>
      <c r="AG10" s="2"/>
      <c r="AH10" s="4"/>
      <c r="AI10" s="4"/>
      <c r="AJ10" s="4"/>
      <c r="AK10" s="4"/>
      <c r="AL10" s="70">
        <f>データ!$U$6</f>
        <v>1524371</v>
      </c>
      <c r="AM10" s="70"/>
      <c r="AN10" s="70"/>
      <c r="AO10" s="70"/>
      <c r="AP10" s="70"/>
      <c r="AQ10" s="70"/>
      <c r="AR10" s="70"/>
      <c r="AS10" s="70"/>
      <c r="AT10" s="66">
        <f>データ!$V$6</f>
        <v>286.7</v>
      </c>
      <c r="AU10" s="67"/>
      <c r="AV10" s="67"/>
      <c r="AW10" s="67"/>
      <c r="AX10" s="67"/>
      <c r="AY10" s="67"/>
      <c r="AZ10" s="67"/>
      <c r="BA10" s="67"/>
      <c r="BB10" s="69">
        <f>データ!$W$6</f>
        <v>5316.96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t="13.5"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5"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cOm9/KrZXAYtKfhObonyvC3/q/gbj9WbqyD7OeC7qMBoG+FTLQ80PuDQPlnni5hlXDwq0jCuvrGgzyNsYomNw==" saltValue="1n3o4pe12ylZUE4f7vOM9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281000</v>
      </c>
      <c r="D6" s="33">
        <f t="shared" si="3"/>
        <v>46</v>
      </c>
      <c r="E6" s="33">
        <f t="shared" si="3"/>
        <v>1</v>
      </c>
      <c r="F6" s="33">
        <f t="shared" si="3"/>
        <v>0</v>
      </c>
      <c r="G6" s="33">
        <f t="shared" si="3"/>
        <v>1</v>
      </c>
      <c r="H6" s="33" t="str">
        <f t="shared" si="3"/>
        <v>兵庫県　神戸市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84.98</v>
      </c>
      <c r="P6" s="34">
        <f t="shared" si="3"/>
        <v>99.8</v>
      </c>
      <c r="Q6" s="34">
        <f t="shared" si="3"/>
        <v>2516</v>
      </c>
      <c r="R6" s="34">
        <f t="shared" si="3"/>
        <v>1542935</v>
      </c>
      <c r="S6" s="34">
        <f t="shared" si="3"/>
        <v>557.02</v>
      </c>
      <c r="T6" s="34">
        <f t="shared" si="3"/>
        <v>2769.98</v>
      </c>
      <c r="U6" s="34">
        <f t="shared" si="3"/>
        <v>1524371</v>
      </c>
      <c r="V6" s="34">
        <f t="shared" si="3"/>
        <v>286.7</v>
      </c>
      <c r="W6" s="34">
        <f t="shared" si="3"/>
        <v>5316.96</v>
      </c>
      <c r="X6" s="35">
        <f>IF(X7="",NA(),X7)</f>
        <v>100.67</v>
      </c>
      <c r="Y6" s="35">
        <f t="shared" ref="Y6:AG6" si="4">IF(Y7="",NA(),Y7)</f>
        <v>108.94</v>
      </c>
      <c r="Z6" s="35">
        <f t="shared" si="4"/>
        <v>110.51</v>
      </c>
      <c r="AA6" s="35">
        <f t="shared" si="4"/>
        <v>110.44</v>
      </c>
      <c r="AB6" s="35">
        <f t="shared" si="4"/>
        <v>111</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341.75</v>
      </c>
      <c r="AU6" s="35">
        <f t="shared" ref="AU6:BC6" si="6">IF(AU7="",NA(),AU7)</f>
        <v>241.39</v>
      </c>
      <c r="AV6" s="35">
        <f t="shared" si="6"/>
        <v>242.97</v>
      </c>
      <c r="AW6" s="35">
        <f t="shared" si="6"/>
        <v>252.29</v>
      </c>
      <c r="AX6" s="35">
        <f t="shared" si="6"/>
        <v>203.99</v>
      </c>
      <c r="AY6" s="35">
        <f t="shared" si="6"/>
        <v>295.06</v>
      </c>
      <c r="AZ6" s="35">
        <f t="shared" si="6"/>
        <v>178.43</v>
      </c>
      <c r="BA6" s="35">
        <f t="shared" si="6"/>
        <v>168.99</v>
      </c>
      <c r="BB6" s="35">
        <f t="shared" si="6"/>
        <v>159.12</v>
      </c>
      <c r="BC6" s="35">
        <f t="shared" si="6"/>
        <v>169.68</v>
      </c>
      <c r="BD6" s="34" t="str">
        <f>IF(BD7="","",IF(BD7="-","【-】","【"&amp;SUBSTITUTE(TEXT(BD7,"#,##0.00"),"-","△")&amp;"】"))</f>
        <v>【264.34】</v>
      </c>
      <c r="BE6" s="35">
        <f>IF(BE7="",NA(),BE7)</f>
        <v>122.26</v>
      </c>
      <c r="BF6" s="35">
        <f t="shared" ref="BF6:BN6" si="7">IF(BF7="",NA(),BF7)</f>
        <v>117.61</v>
      </c>
      <c r="BG6" s="35">
        <f t="shared" si="7"/>
        <v>110.61</v>
      </c>
      <c r="BH6" s="35">
        <f t="shared" si="7"/>
        <v>103.78</v>
      </c>
      <c r="BI6" s="35">
        <f t="shared" si="7"/>
        <v>96.51</v>
      </c>
      <c r="BJ6" s="35">
        <f t="shared" si="7"/>
        <v>226.55</v>
      </c>
      <c r="BK6" s="35">
        <f t="shared" si="7"/>
        <v>220.35</v>
      </c>
      <c r="BL6" s="35">
        <f t="shared" si="7"/>
        <v>212.16</v>
      </c>
      <c r="BM6" s="35">
        <f t="shared" si="7"/>
        <v>206.16</v>
      </c>
      <c r="BN6" s="35">
        <f t="shared" si="7"/>
        <v>203.63</v>
      </c>
      <c r="BO6" s="34" t="str">
        <f>IF(BO7="","",IF(BO7="-","【-】","【"&amp;SUBSTITUTE(TEXT(BO7,"#,##0.00"),"-","△")&amp;"】"))</f>
        <v>【274.27】</v>
      </c>
      <c r="BP6" s="35">
        <f>IF(BP7="",NA(),BP7)</f>
        <v>92.74</v>
      </c>
      <c r="BQ6" s="35">
        <f t="shared" ref="BQ6:BY6" si="8">IF(BQ7="",NA(),BQ7)</f>
        <v>100.6</v>
      </c>
      <c r="BR6" s="35">
        <f t="shared" si="8"/>
        <v>102.85</v>
      </c>
      <c r="BS6" s="35">
        <f t="shared" si="8"/>
        <v>103.6</v>
      </c>
      <c r="BT6" s="35">
        <f t="shared" si="8"/>
        <v>104.51</v>
      </c>
      <c r="BU6" s="35">
        <f t="shared" si="8"/>
        <v>99.53</v>
      </c>
      <c r="BV6" s="35">
        <f t="shared" si="8"/>
        <v>104.05</v>
      </c>
      <c r="BW6" s="35">
        <f t="shared" si="8"/>
        <v>104.16</v>
      </c>
      <c r="BX6" s="35">
        <f t="shared" si="8"/>
        <v>104.03</v>
      </c>
      <c r="BY6" s="35">
        <f t="shared" si="8"/>
        <v>103.04</v>
      </c>
      <c r="BZ6" s="34" t="str">
        <f>IF(BZ7="","",IF(BZ7="-","【-】","【"&amp;SUBSTITUTE(TEXT(BZ7,"#,##0.00"),"-","△")&amp;"】"))</f>
        <v>【104.36】</v>
      </c>
      <c r="CA6" s="35">
        <f>IF(CA7="",NA(),CA7)</f>
        <v>186.72</v>
      </c>
      <c r="CB6" s="35">
        <f t="shared" ref="CB6:CJ6" si="9">IF(CB7="",NA(),CB7)</f>
        <v>172.32</v>
      </c>
      <c r="CC6" s="35">
        <f t="shared" si="9"/>
        <v>168.44</v>
      </c>
      <c r="CD6" s="35">
        <f t="shared" si="9"/>
        <v>167.26</v>
      </c>
      <c r="CE6" s="35">
        <f t="shared" si="9"/>
        <v>161.57</v>
      </c>
      <c r="CF6" s="35">
        <f t="shared" si="9"/>
        <v>179.62</v>
      </c>
      <c r="CG6" s="35">
        <f t="shared" si="9"/>
        <v>171.57</v>
      </c>
      <c r="CH6" s="35">
        <f t="shared" si="9"/>
        <v>171.29</v>
      </c>
      <c r="CI6" s="35">
        <f t="shared" si="9"/>
        <v>171.54</v>
      </c>
      <c r="CJ6" s="35">
        <f t="shared" si="9"/>
        <v>173</v>
      </c>
      <c r="CK6" s="34" t="str">
        <f>IF(CK7="","",IF(CK7="-","【-】","【"&amp;SUBSTITUTE(TEXT(CK7,"#,##0.00"),"-","△")&amp;"】"))</f>
        <v>【165.71】</v>
      </c>
      <c r="CL6" s="35">
        <f>IF(CL7="",NA(),CL7)</f>
        <v>61.74</v>
      </c>
      <c r="CM6" s="35">
        <f t="shared" ref="CM6:CU6" si="10">IF(CM7="",NA(),CM7)</f>
        <v>59.57</v>
      </c>
      <c r="CN6" s="35">
        <f t="shared" si="10"/>
        <v>59.01</v>
      </c>
      <c r="CO6" s="35">
        <f t="shared" si="10"/>
        <v>59.27</v>
      </c>
      <c r="CP6" s="35">
        <f t="shared" si="10"/>
        <v>60.3</v>
      </c>
      <c r="CQ6" s="35">
        <f t="shared" si="10"/>
        <v>59.6</v>
      </c>
      <c r="CR6" s="35">
        <f t="shared" si="10"/>
        <v>58.97</v>
      </c>
      <c r="CS6" s="35">
        <f t="shared" si="10"/>
        <v>58.67</v>
      </c>
      <c r="CT6" s="35">
        <f t="shared" si="10"/>
        <v>59</v>
      </c>
      <c r="CU6" s="35">
        <f t="shared" si="10"/>
        <v>59.36</v>
      </c>
      <c r="CV6" s="34" t="str">
        <f>IF(CV7="","",IF(CV7="-","【-】","【"&amp;SUBSTITUTE(TEXT(CV7,"#,##0.00"),"-","△")&amp;"】"))</f>
        <v>【60.41】</v>
      </c>
      <c r="CW6" s="35">
        <f>IF(CW7="",NA(),CW7)</f>
        <v>91.04</v>
      </c>
      <c r="CX6" s="35">
        <f t="shared" ref="CX6:DF6" si="11">IF(CX7="",NA(),CX7)</f>
        <v>92.56</v>
      </c>
      <c r="CY6" s="35">
        <f t="shared" si="11"/>
        <v>93.23</v>
      </c>
      <c r="CZ6" s="35">
        <f t="shared" si="11"/>
        <v>93.01</v>
      </c>
      <c r="DA6" s="35">
        <f t="shared" si="11"/>
        <v>95.23</v>
      </c>
      <c r="DB6" s="35">
        <f t="shared" si="11"/>
        <v>93.22</v>
      </c>
      <c r="DC6" s="35">
        <f t="shared" si="11"/>
        <v>92.91</v>
      </c>
      <c r="DD6" s="35">
        <f t="shared" si="11"/>
        <v>93.36</v>
      </c>
      <c r="DE6" s="35">
        <f t="shared" si="11"/>
        <v>93.69</v>
      </c>
      <c r="DF6" s="35">
        <f t="shared" si="11"/>
        <v>93.82</v>
      </c>
      <c r="DG6" s="34" t="str">
        <f>IF(DG7="","",IF(DG7="-","【-】","【"&amp;SUBSTITUTE(TEXT(DG7,"#,##0.00"),"-","△")&amp;"】"))</f>
        <v>【89.93】</v>
      </c>
      <c r="DH6" s="35">
        <f>IF(DH7="",NA(),DH7)</f>
        <v>47.66</v>
      </c>
      <c r="DI6" s="35">
        <f t="shared" ref="DI6:DQ6" si="12">IF(DI7="",NA(),DI7)</f>
        <v>50.38</v>
      </c>
      <c r="DJ6" s="35">
        <f t="shared" si="12"/>
        <v>49.16</v>
      </c>
      <c r="DK6" s="35">
        <f t="shared" si="12"/>
        <v>50.33</v>
      </c>
      <c r="DL6" s="35">
        <f t="shared" si="12"/>
        <v>51.14</v>
      </c>
      <c r="DM6" s="35">
        <f t="shared" si="12"/>
        <v>45.85</v>
      </c>
      <c r="DN6" s="35">
        <f t="shared" si="12"/>
        <v>46.73</v>
      </c>
      <c r="DO6" s="35">
        <f t="shared" si="12"/>
        <v>47.39</v>
      </c>
      <c r="DP6" s="35">
        <f t="shared" si="12"/>
        <v>48.05</v>
      </c>
      <c r="DQ6" s="35">
        <f t="shared" si="12"/>
        <v>48.64</v>
      </c>
      <c r="DR6" s="34" t="str">
        <f>IF(DR7="","",IF(DR7="-","【-】","【"&amp;SUBSTITUTE(TEXT(DR7,"#,##0.00"),"-","△")&amp;"】"))</f>
        <v>【48.12】</v>
      </c>
      <c r="DS6" s="35">
        <f>IF(DS7="",NA(),DS7)</f>
        <v>17.91</v>
      </c>
      <c r="DT6" s="35">
        <f t="shared" ref="DT6:EB6" si="13">IF(DT7="",NA(),DT7)</f>
        <v>19.95</v>
      </c>
      <c r="DU6" s="35">
        <f t="shared" si="13"/>
        <v>19.899999999999999</v>
      </c>
      <c r="DV6" s="35">
        <f t="shared" si="13"/>
        <v>19.59</v>
      </c>
      <c r="DW6" s="35">
        <f t="shared" si="13"/>
        <v>21.41</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0.46</v>
      </c>
      <c r="EE6" s="35">
        <f t="shared" ref="EE6:EM6" si="14">IF(EE7="",NA(),EE7)</f>
        <v>0.42</v>
      </c>
      <c r="EF6" s="35">
        <f t="shared" si="14"/>
        <v>0.3</v>
      </c>
      <c r="EG6" s="35">
        <f t="shared" si="14"/>
        <v>0.09</v>
      </c>
      <c r="EH6" s="35">
        <f t="shared" si="14"/>
        <v>0.51</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2">
      <c r="A7" s="28"/>
      <c r="B7" s="37">
        <v>2017</v>
      </c>
      <c r="C7" s="37">
        <v>281000</v>
      </c>
      <c r="D7" s="37">
        <v>46</v>
      </c>
      <c r="E7" s="37">
        <v>1</v>
      </c>
      <c r="F7" s="37">
        <v>0</v>
      </c>
      <c r="G7" s="37">
        <v>1</v>
      </c>
      <c r="H7" s="37" t="s">
        <v>105</v>
      </c>
      <c r="I7" s="37" t="s">
        <v>106</v>
      </c>
      <c r="J7" s="37" t="s">
        <v>107</v>
      </c>
      <c r="K7" s="37" t="s">
        <v>108</v>
      </c>
      <c r="L7" s="37" t="s">
        <v>109</v>
      </c>
      <c r="M7" s="37" t="s">
        <v>110</v>
      </c>
      <c r="N7" s="38" t="s">
        <v>111</v>
      </c>
      <c r="O7" s="38">
        <v>84.98</v>
      </c>
      <c r="P7" s="38">
        <v>99.8</v>
      </c>
      <c r="Q7" s="38">
        <v>2516</v>
      </c>
      <c r="R7" s="38">
        <v>1542935</v>
      </c>
      <c r="S7" s="38">
        <v>557.02</v>
      </c>
      <c r="T7" s="38">
        <v>2769.98</v>
      </c>
      <c r="U7" s="38">
        <v>1524371</v>
      </c>
      <c r="V7" s="38">
        <v>286.7</v>
      </c>
      <c r="W7" s="38">
        <v>5316.96</v>
      </c>
      <c r="X7" s="38">
        <v>100.67</v>
      </c>
      <c r="Y7" s="38">
        <v>108.94</v>
      </c>
      <c r="Z7" s="38">
        <v>110.51</v>
      </c>
      <c r="AA7" s="38">
        <v>110.44</v>
      </c>
      <c r="AB7" s="38">
        <v>111</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341.75</v>
      </c>
      <c r="AU7" s="38">
        <v>241.39</v>
      </c>
      <c r="AV7" s="38">
        <v>242.97</v>
      </c>
      <c r="AW7" s="38">
        <v>252.29</v>
      </c>
      <c r="AX7" s="38">
        <v>203.99</v>
      </c>
      <c r="AY7" s="38">
        <v>295.06</v>
      </c>
      <c r="AZ7" s="38">
        <v>178.43</v>
      </c>
      <c r="BA7" s="38">
        <v>168.99</v>
      </c>
      <c r="BB7" s="38">
        <v>159.12</v>
      </c>
      <c r="BC7" s="38">
        <v>169.68</v>
      </c>
      <c r="BD7" s="38">
        <v>264.33999999999997</v>
      </c>
      <c r="BE7" s="38">
        <v>122.26</v>
      </c>
      <c r="BF7" s="38">
        <v>117.61</v>
      </c>
      <c r="BG7" s="38">
        <v>110.61</v>
      </c>
      <c r="BH7" s="38">
        <v>103.78</v>
      </c>
      <c r="BI7" s="38">
        <v>96.51</v>
      </c>
      <c r="BJ7" s="38">
        <v>226.55</v>
      </c>
      <c r="BK7" s="38">
        <v>220.35</v>
      </c>
      <c r="BL7" s="38">
        <v>212.16</v>
      </c>
      <c r="BM7" s="38">
        <v>206.16</v>
      </c>
      <c r="BN7" s="38">
        <v>203.63</v>
      </c>
      <c r="BO7" s="38">
        <v>274.27</v>
      </c>
      <c r="BP7" s="38">
        <v>92.74</v>
      </c>
      <c r="BQ7" s="38">
        <v>100.6</v>
      </c>
      <c r="BR7" s="38">
        <v>102.85</v>
      </c>
      <c r="BS7" s="38">
        <v>103.6</v>
      </c>
      <c r="BT7" s="38">
        <v>104.51</v>
      </c>
      <c r="BU7" s="38">
        <v>99.53</v>
      </c>
      <c r="BV7" s="38">
        <v>104.05</v>
      </c>
      <c r="BW7" s="38">
        <v>104.16</v>
      </c>
      <c r="BX7" s="38">
        <v>104.03</v>
      </c>
      <c r="BY7" s="38">
        <v>103.04</v>
      </c>
      <c r="BZ7" s="38">
        <v>104.36</v>
      </c>
      <c r="CA7" s="38">
        <v>186.72</v>
      </c>
      <c r="CB7" s="38">
        <v>172.32</v>
      </c>
      <c r="CC7" s="38">
        <v>168.44</v>
      </c>
      <c r="CD7" s="38">
        <v>167.26</v>
      </c>
      <c r="CE7" s="38">
        <v>161.57</v>
      </c>
      <c r="CF7" s="38">
        <v>179.62</v>
      </c>
      <c r="CG7" s="38">
        <v>171.57</v>
      </c>
      <c r="CH7" s="38">
        <v>171.29</v>
      </c>
      <c r="CI7" s="38">
        <v>171.54</v>
      </c>
      <c r="CJ7" s="38">
        <v>173</v>
      </c>
      <c r="CK7" s="38">
        <v>165.71</v>
      </c>
      <c r="CL7" s="38">
        <v>61.74</v>
      </c>
      <c r="CM7" s="38">
        <v>59.57</v>
      </c>
      <c r="CN7" s="38">
        <v>59.01</v>
      </c>
      <c r="CO7" s="38">
        <v>59.27</v>
      </c>
      <c r="CP7" s="38">
        <v>60.3</v>
      </c>
      <c r="CQ7" s="38">
        <v>59.6</v>
      </c>
      <c r="CR7" s="38">
        <v>58.97</v>
      </c>
      <c r="CS7" s="38">
        <v>58.67</v>
      </c>
      <c r="CT7" s="38">
        <v>59</v>
      </c>
      <c r="CU7" s="38">
        <v>59.36</v>
      </c>
      <c r="CV7" s="38">
        <v>60.41</v>
      </c>
      <c r="CW7" s="38">
        <v>91.04</v>
      </c>
      <c r="CX7" s="38">
        <v>92.56</v>
      </c>
      <c r="CY7" s="38">
        <v>93.23</v>
      </c>
      <c r="CZ7" s="38">
        <v>93.01</v>
      </c>
      <c r="DA7" s="38">
        <v>95.23</v>
      </c>
      <c r="DB7" s="38">
        <v>93.22</v>
      </c>
      <c r="DC7" s="38">
        <v>92.91</v>
      </c>
      <c r="DD7" s="38">
        <v>93.36</v>
      </c>
      <c r="DE7" s="38">
        <v>93.69</v>
      </c>
      <c r="DF7" s="38">
        <v>93.82</v>
      </c>
      <c r="DG7" s="38">
        <v>89.93</v>
      </c>
      <c r="DH7" s="38">
        <v>47.66</v>
      </c>
      <c r="DI7" s="38">
        <v>50.38</v>
      </c>
      <c r="DJ7" s="38">
        <v>49.16</v>
      </c>
      <c r="DK7" s="38">
        <v>50.33</v>
      </c>
      <c r="DL7" s="38">
        <v>51.14</v>
      </c>
      <c r="DM7" s="38">
        <v>45.85</v>
      </c>
      <c r="DN7" s="38">
        <v>46.73</v>
      </c>
      <c r="DO7" s="38">
        <v>47.39</v>
      </c>
      <c r="DP7" s="38">
        <v>48.05</v>
      </c>
      <c r="DQ7" s="38">
        <v>48.64</v>
      </c>
      <c r="DR7" s="38">
        <v>48.12</v>
      </c>
      <c r="DS7" s="38">
        <v>17.91</v>
      </c>
      <c r="DT7" s="38">
        <v>19.95</v>
      </c>
      <c r="DU7" s="38">
        <v>19.899999999999999</v>
      </c>
      <c r="DV7" s="38">
        <v>19.59</v>
      </c>
      <c r="DW7" s="38">
        <v>21.41</v>
      </c>
      <c r="DX7" s="38">
        <v>13.95</v>
      </c>
      <c r="DY7" s="38">
        <v>15.33</v>
      </c>
      <c r="DZ7" s="38">
        <v>16.739999999999998</v>
      </c>
      <c r="EA7" s="38">
        <v>17.97</v>
      </c>
      <c r="EB7" s="38">
        <v>19.95</v>
      </c>
      <c r="EC7" s="38">
        <v>15.89</v>
      </c>
      <c r="ED7" s="38">
        <v>0.46</v>
      </c>
      <c r="EE7" s="38">
        <v>0.42</v>
      </c>
      <c r="EF7" s="38">
        <v>0.3</v>
      </c>
      <c r="EG7" s="38">
        <v>0.09</v>
      </c>
      <c r="EH7" s="38">
        <v>0.51</v>
      </c>
      <c r="EI7" s="38">
        <v>1.26</v>
      </c>
      <c r="EJ7" s="38">
        <v>1.23</v>
      </c>
      <c r="EK7" s="38">
        <v>1.23</v>
      </c>
      <c r="EL7" s="38">
        <v>1.18</v>
      </c>
      <c r="EM7" s="38">
        <v>0.97</v>
      </c>
      <c r="EN7" s="38">
        <v>0.69</v>
      </c>
    </row>
    <row r="8" spans="1:144" ht="13.5"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2019-01-23T00:36:13Z</cp:lastPrinted>
  <dcterms:created xsi:type="dcterms:W3CDTF">2018-12-03T08:34:32Z</dcterms:created>
  <dcterms:modified xsi:type="dcterms:W3CDTF">2019-01-30T05:49:49Z</dcterms:modified>
</cp:coreProperties>
</file>