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D2/Xev2K9Vh8ClCni6aBhidxi/zxDJpMLyw77w/BOlEqpjE+4AAb+nm1/eAYeQ1E5kKshhcKnPiXXMsXG6oGLg==" workbookSaltValue="jQYvGXqfE1ujrvKwRzagfA==" workbookSpinCount="100000" lockStructure="1"/>
  <bookViews>
    <workbookView xWindow="10305" yWindow="-15" windowWidth="10185" windowHeight="7830"/>
  </bookViews>
  <sheets>
    <sheet name="法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J86" i="4"/>
  <c r="I86" i="4"/>
  <c r="H86" i="4"/>
  <c r="G86" i="4"/>
  <c r="F86" i="4"/>
  <c r="E86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<sst xmlns="http://schemas.openxmlformats.org/spreadsheetml/2006/main" count="235" uniqueCount="123">
  <si>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</si>
  <si>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</si>
  <si>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</si>
  <si>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</si>
  <si>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</si>
  <si>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</si>
  <si>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</si>
  <si>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</si>
  <si>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</si>
  <si>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</si>
  <si>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</si>
  <si>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</si>
  <si>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</si>
  <si>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</si>
  <si>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</si>
  <si>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</si>
  <si>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</si>
  <si>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</si>
  <si>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</si>
  <si>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</si>
  <si>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</si>
  <si>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</si>
  <si>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</si>
  <si>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</si>
  <si>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</si>
  <si>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</si>
  <si>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</si>
  <si>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</si>
  <si>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</si>
  <si>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</si>
  <si>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</si>
  <si>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</si>
  <si>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</si>
  <si>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</si>
  <si>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</si>
  <si>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</si>
  <si>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</si>
  <si>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</si>
  <si>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</si>
  <si>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</si>
  <si>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</si>
  <si>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</si>
  <si>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</si>
  <si>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</si>
  <si>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</si>
  <si>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</si>
  <si>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</si>
  <si>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</si>
  <si>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</si>
  <si>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</si>
  <si>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</si>
  <si>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</si>
  <si>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</si>
  <si>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</si>
  <si>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</si>
  <si>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</si>
  <si>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</si>
  <si>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</si>
  <si>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</si>
  <si>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</si>
  <si>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</si>
  <si>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</si>
  <si>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</si>
  <si>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</si>
  <si>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</si>
  <si>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</si>
  <si>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</si>
  <si>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</si>
  <si>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</si>
  <si>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</si>
  <si>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</si>
  <si>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</si>
  <si>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</si>
  <si>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</si>
  <si>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</si>
  <si>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</si>
  <si>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</si>
  <si>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</si>
  <si>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</si>
  <si>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</si>
  <si>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</si>
  <si>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</si>
  <si>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</si>
  <si>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</si>
  <si>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</si>
  <si>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</si>
  <si>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</si>
  <si>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</si>
  <si>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</si>
  <si>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</si>
  <si>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</si>
  <si>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</si>
  <si>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</si>
  <si>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</si>
  <si>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</si>
  <si>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</si>
  <si>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</si>
  <si>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</si>
  <si>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</si>
  <si>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</si>
  <si>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</si>
  <si>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</si>
  <si>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</si>
  <si>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</si>
  <si>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</si>
  <si>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</si>
  <si>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</si>
  <si>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</si>
  <si>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兵庫県　神戸市</t>
  </si>
  <si>
    <t>法適用</t>
  </si>
  <si>
    <t>下水道事業</t>
  </si>
  <si>
    <t>公共下水道</t>
  </si>
  <si>
    <t>政令市等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</si>
  <si>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</si>
  <si>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</si>
  <si>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</si>
  <si>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</si>
  <si>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</si>
  <si>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</si>
  <si>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</si>
  <si>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類似団体との比較により、⑤の経費回収率がやや低い状況にある。今後、下水道使用料収入が減少傾向にある一方で、老朽化した施設の改築更新に伴う費用が増加するため、使用料体系および適正な水準について検討を進めていくとともに、今後予定している経営戦略の策定もふまえ、引き続き経営のより一層の効率化を図っていく。</t>
    <phoneticPr fontId="4"/>
  </si>
  <si>
    <t>①については、平成26年度の会計制度見直しによるみなし償却制度の廃止により、減価償却費累計額が増加したことにより、大幅に増加している。
②、③については、昭和40年代後半に集中的に整備した管きょの老朽化が進んでおり、法定耐用年数を超える管きょが今後増加していく。そのため、事業費の平準化を図りながら、改築更新のペースを加速させていく。</t>
    <phoneticPr fontId="4"/>
  </si>
  <si>
    <r>
      <rPr>
        <sz val="11"/>
        <color theme="1"/>
        <rFont val="ＭＳ ゴシック"/>
        <family val="3"/>
        <charset val="128"/>
      </rPr>
      <t>①は、類似団体平均をやや下回っているが、100％は超えている。施設の老朽化が進む中、今後更なる改築更新が必要であることから、引き続き経営の効率化を進めていく。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②は、平成26年度の会計制度の見直しにより、黒字決算となったため、累積欠損金が0となっている。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③は、平成26年度の会計制度の見直しにより減少しているが、現預金を十分に確保しており、類似団体平均よりも高く十分な支払能力がある状態である。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④は、これまで企業債残高の削減に取り組んできたため、減少傾向にあるが、平成29年度は、施設の老朽化による改築更新事業の増加に伴い、類似団体平均よりやや上回っている。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⑤は、100％を下回っており、回収すべき経費を使用料で十分に賄えていない状態にある。使用料体系および適正な水準について検討を進めており、今後も経営の改善を図っていく。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⑥は、これまでの維持管理の効率化により、類似団体平均よりもやや下回っている。今後も維持管理の効率化を行っていく。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⑦は類似団体平均よりも高く、概ね適切な施設規模と考えられる。
⑧水洗化を助成する制度を活用するなどにより、概ね100％に近い数値となっている。</t>
    </r>
    <rPh sb="31" eb="33">
      <t>シセツ</t>
    </rPh>
    <rPh sb="34" eb="37">
      <t>ロウキュウカ</t>
    </rPh>
    <rPh sb="38" eb="39">
      <t>スス</t>
    </rPh>
    <rPh sb="40" eb="41">
      <t>ナカ</t>
    </rPh>
    <rPh sb="42" eb="44">
      <t>コンゴ</t>
    </rPh>
    <rPh sb="44" eb="45">
      <t>サラ</t>
    </rPh>
    <rPh sb="47" eb="49">
      <t>カイチク</t>
    </rPh>
    <rPh sb="49" eb="51">
      <t>コウシン</t>
    </rPh>
    <rPh sb="52" eb="54">
      <t>ヒツヨウ</t>
    </rPh>
    <rPh sb="66" eb="68">
      <t>ケイエイ</t>
    </rPh>
    <rPh sb="234" eb="236">
      <t>ヘイセイ</t>
    </rPh>
    <rPh sb="238" eb="240">
      <t>ネンド</t>
    </rPh>
    <rPh sb="274" eb="276">
      <t>ウワマワ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</si>
</sst>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0.63</c:v>
                </c:pt>
                <c:pt idx="1">
                  <c:v>0.35</c:v>
                </c:pt>
                <c:pt idx="2">
                  <c:v>0.37</c:v>
                </c:pt>
                <c:pt idx="3">
                  <c:v>0.56999999999999995</c:v>
                </c:pt>
                <c:pt idx="4">
                  <c:v>1.1399999999999999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7F-429D-B0D7-2881628E1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782912"/>
        <c:axId val="153797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0.37</c:v>
                </c:pt>
                <c:pt idx="1">
                  <c:v>0.38</c:v>
                </c:pt>
                <c:pt idx="2">
                  <c:v>0.35</c:v>
                </c:pt>
                <c:pt idx="3">
                  <c:v>0.39</c:v>
                </c:pt>
                <c:pt idx="4">
                  <c:v>0.43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7F-429D-B0D7-2881628E1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82912"/>
        <c:axId val="153797376"/>
      </c:lineChart>
      <c:dateAx>
        <c:axId val="153782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3797376"/>
        <c:crosses val="autoZero"/>
        <c:auto val="1"/>
        <c:lblOffset val="100"/>
        <c:baseTimeUnit val="years"/>
      </c:dateAx>
      <c:valAx>
        <c:axId val="153797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3782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70.099999999999994</c:v>
                </c:pt>
                <c:pt idx="1">
                  <c:v>69.87</c:v>
                </c:pt>
                <c:pt idx="2">
                  <c:v>72.44</c:v>
                </c:pt>
                <c:pt idx="3">
                  <c:v>70.83</c:v>
                </c:pt>
                <c:pt idx="4">
                  <c:v>75.94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84-401F-A752-5EDC26C81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096064"/>
        <c:axId val="165102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59.58</c:v>
                </c:pt>
                <c:pt idx="2">
                  <c:v>58.79</c:v>
                </c:pt>
                <c:pt idx="3">
                  <c:v>59.16</c:v>
                </c:pt>
                <c:pt idx="4">
                  <c:v>59.44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84-401F-A752-5EDC26C81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096064"/>
        <c:axId val="165102336"/>
      </c:lineChart>
      <c:dateAx>
        <c:axId val="165096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102336"/>
        <c:crosses val="autoZero"/>
        <c:auto val="1"/>
        <c:lblOffset val="100"/>
        <c:baseTimeUnit val="years"/>
      </c:dateAx>
      <c:valAx>
        <c:axId val="165102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096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99.87</c:v>
                </c:pt>
                <c:pt idx="1">
                  <c:v>99.88</c:v>
                </c:pt>
                <c:pt idx="2">
                  <c:v>99.88</c:v>
                </c:pt>
                <c:pt idx="3">
                  <c:v>99.89</c:v>
                </c:pt>
                <c:pt idx="4">
                  <c:v>99.89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EC-4105-99D1-BE3B4B3FB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53792"/>
        <c:axId val="165160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98.64</c:v>
                </c:pt>
                <c:pt idx="1">
                  <c:v>98.71</c:v>
                </c:pt>
                <c:pt idx="2">
                  <c:v>98.76</c:v>
                </c:pt>
                <c:pt idx="3">
                  <c:v>98.86</c:v>
                </c:pt>
                <c:pt idx="4">
                  <c:v>98.9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EC-4105-99D1-BE3B4B3FB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153792"/>
        <c:axId val="165160064"/>
      </c:lineChart>
      <c:dateAx>
        <c:axId val="165153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160064"/>
        <c:crosses val="autoZero"/>
        <c:auto val="1"/>
        <c:lblOffset val="100"/>
        <c:baseTimeUnit val="years"/>
      </c:dateAx>
      <c:valAx>
        <c:axId val="165160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153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103.65</c:v>
                </c:pt>
                <c:pt idx="1">
                  <c:v>101.08</c:v>
                </c:pt>
                <c:pt idx="2">
                  <c:v>101.56</c:v>
                </c:pt>
                <c:pt idx="3">
                  <c:v>101.8</c:v>
                </c:pt>
                <c:pt idx="4">
                  <c:v>101.91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2D-48AC-BC1D-B815FFC0E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728896"/>
        <c:axId val="155735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106.98</c:v>
                </c:pt>
                <c:pt idx="1">
                  <c:v>108.24</c:v>
                </c:pt>
                <c:pt idx="2">
                  <c:v>108.59</c:v>
                </c:pt>
                <c:pt idx="3">
                  <c:v>109.1</c:v>
                </c:pt>
                <c:pt idx="4">
                  <c:v>109.39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2D-48AC-BC1D-B815FFC0E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728896"/>
        <c:axId val="155735168"/>
      </c:lineChart>
      <c:dateAx>
        <c:axId val="155728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735168"/>
        <c:crosses val="autoZero"/>
        <c:auto val="1"/>
        <c:lblOffset val="100"/>
        <c:baseTimeUnit val="years"/>
      </c:dateAx>
      <c:valAx>
        <c:axId val="155735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728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30.06</c:v>
                </c:pt>
                <c:pt idx="1">
                  <c:v>44.64</c:v>
                </c:pt>
                <c:pt idx="2">
                  <c:v>45.68</c:v>
                </c:pt>
                <c:pt idx="3">
                  <c:v>47.24</c:v>
                </c:pt>
                <c:pt idx="4">
                  <c:v>48.48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13-4749-A357-54F44F38B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753856"/>
        <c:axId val="159462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31.06</c:v>
                </c:pt>
                <c:pt idx="1">
                  <c:v>42</c:v>
                </c:pt>
                <c:pt idx="2">
                  <c:v>43.2</c:v>
                </c:pt>
                <c:pt idx="3">
                  <c:v>44.55</c:v>
                </c:pt>
                <c:pt idx="4">
                  <c:v>45.79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813-4749-A357-54F44F38B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753856"/>
        <c:axId val="159462912"/>
      </c:lineChart>
      <c:dateAx>
        <c:axId val="1557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462912"/>
        <c:crosses val="autoZero"/>
        <c:auto val="1"/>
        <c:lblOffset val="100"/>
        <c:baseTimeUnit val="years"/>
      </c:dateAx>
      <c:valAx>
        <c:axId val="159462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7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5.48</c:v>
                </c:pt>
                <c:pt idx="1">
                  <c:v>6.49</c:v>
                </c:pt>
                <c:pt idx="2">
                  <c:v>10.84</c:v>
                </c:pt>
                <c:pt idx="3">
                  <c:v>11.92</c:v>
                </c:pt>
                <c:pt idx="4">
                  <c:v>15.12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5F-4A3A-AAB6-94CA3A597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490048"/>
        <c:axId val="159491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6.43</c:v>
                </c:pt>
                <c:pt idx="1">
                  <c:v>6.95</c:v>
                </c:pt>
                <c:pt idx="2">
                  <c:v>7.39</c:v>
                </c:pt>
                <c:pt idx="3">
                  <c:v>8.25</c:v>
                </c:pt>
                <c:pt idx="4">
                  <c:v>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5F-4A3A-AAB6-94CA3A597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90048"/>
        <c:axId val="159491968"/>
      </c:lineChart>
      <c:dateAx>
        <c:axId val="159490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491968"/>
        <c:crosses val="autoZero"/>
        <c:auto val="1"/>
        <c:lblOffset val="100"/>
        <c:baseTimeUnit val="years"/>
      </c:dateAx>
      <c:valAx>
        <c:axId val="159491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490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31.59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CB-468D-9B6D-F17DA1717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856576"/>
        <c:axId val="1648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4.09</c:v>
                </c:pt>
                <c:pt idx="1">
                  <c:v>0.61</c:v>
                </c:pt>
                <c:pt idx="2">
                  <c:v>0.54</c:v>
                </c:pt>
                <c:pt idx="3">
                  <c:v>0.36</c:v>
                </c:pt>
                <c:pt idx="4">
                  <c:v>0.22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CB-468D-9B6D-F17DA1717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56576"/>
        <c:axId val="164858496"/>
      </c:lineChart>
      <c:dateAx>
        <c:axId val="164856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858496"/>
        <c:crosses val="autoZero"/>
        <c:auto val="1"/>
        <c:lblOffset val="100"/>
        <c:baseTimeUnit val="years"/>
      </c:dateAx>
      <c:valAx>
        <c:axId val="1648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856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566.55999999999995</c:v>
                </c:pt>
                <c:pt idx="1">
                  <c:v>216.18</c:v>
                </c:pt>
                <c:pt idx="2">
                  <c:v>174.85</c:v>
                </c:pt>
                <c:pt idx="3">
                  <c:v>209.51</c:v>
                </c:pt>
                <c:pt idx="4">
                  <c:v>165.21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2-46B9-95DE-B8FE0AAB2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885632"/>
        <c:axId val="164887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187.05</c:v>
                </c:pt>
                <c:pt idx="1">
                  <c:v>55.68</c:v>
                </c:pt>
                <c:pt idx="2">
                  <c:v>56.18</c:v>
                </c:pt>
                <c:pt idx="3">
                  <c:v>59.45</c:v>
                </c:pt>
                <c:pt idx="4">
                  <c:v>64.94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2-46B9-95DE-B8FE0AAB2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85632"/>
        <c:axId val="164887552"/>
      </c:lineChart>
      <c:dateAx>
        <c:axId val="164885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887552"/>
        <c:crosses val="autoZero"/>
        <c:auto val="1"/>
        <c:lblOffset val="100"/>
        <c:baseTimeUnit val="years"/>
      </c:dateAx>
      <c:valAx>
        <c:axId val="164887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885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584.35</c:v>
                </c:pt>
                <c:pt idx="1">
                  <c:v>583.77</c:v>
                </c:pt>
                <c:pt idx="2">
                  <c:v>566.62</c:v>
                </c:pt>
                <c:pt idx="3">
                  <c:v>554.29999999999995</c:v>
                </c:pt>
                <c:pt idx="4">
                  <c:v>559.75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55-4DDB-82F6-A5CF99C5D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939264"/>
        <c:axId val="1649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644.47</c:v>
                </c:pt>
                <c:pt idx="1">
                  <c:v>627.59</c:v>
                </c:pt>
                <c:pt idx="2">
                  <c:v>594.09</c:v>
                </c:pt>
                <c:pt idx="3">
                  <c:v>576.02</c:v>
                </c:pt>
                <c:pt idx="4">
                  <c:v>549.48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55-4DDB-82F6-A5CF99C5D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39264"/>
        <c:axId val="164941184"/>
      </c:lineChart>
      <c:dateAx>
        <c:axId val="16493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941184"/>
        <c:crosses val="autoZero"/>
        <c:auto val="1"/>
        <c:lblOffset val="100"/>
        <c:baseTimeUnit val="years"/>
      </c:dateAx>
      <c:valAx>
        <c:axId val="1649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9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98.85</c:v>
                </c:pt>
                <c:pt idx="1">
                  <c:v>95.86</c:v>
                </c:pt>
                <c:pt idx="2">
                  <c:v>96.6</c:v>
                </c:pt>
                <c:pt idx="3">
                  <c:v>97.04</c:v>
                </c:pt>
                <c:pt idx="4">
                  <c:v>98.57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A-435A-8E8F-2F044A391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968320"/>
        <c:axId val="164978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109.25</c:v>
                </c:pt>
                <c:pt idx="1">
                  <c:v>113.93</c:v>
                </c:pt>
                <c:pt idx="2">
                  <c:v>114.03</c:v>
                </c:pt>
                <c:pt idx="3">
                  <c:v>113.34</c:v>
                </c:pt>
                <c:pt idx="4">
                  <c:v>113.83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CA-435A-8E8F-2F044A391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68320"/>
        <c:axId val="164978688"/>
      </c:lineChart>
      <c:dateAx>
        <c:axId val="164968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978688"/>
        <c:crosses val="autoZero"/>
        <c:auto val="1"/>
        <c:lblOffset val="100"/>
        <c:baseTimeUnit val="years"/>
      </c:dateAx>
      <c:valAx>
        <c:axId val="164978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968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109.89</c:v>
                </c:pt>
                <c:pt idx="1">
                  <c:v>112.6</c:v>
                </c:pt>
                <c:pt idx="2">
                  <c:v>113.49</c:v>
                </c:pt>
                <c:pt idx="3">
                  <c:v>112.93</c:v>
                </c:pt>
                <c:pt idx="4">
                  <c:v>111.61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3A-4A86-A85D-A649C978A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009664"/>
        <c:axId val="165011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121.96</c:v>
                </c:pt>
                <c:pt idx="1">
                  <c:v>116.77</c:v>
                </c:pt>
                <c:pt idx="2">
                  <c:v>116.93</c:v>
                </c:pt>
                <c:pt idx="3">
                  <c:v>117.4</c:v>
                </c:pt>
                <c:pt idx="4">
                  <c:v>116.87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3A-4A86-A85D-A649C978A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009664"/>
        <c:axId val="165011840"/>
      </c:lineChart>
      <c:dateAx>
        <c:axId val="165009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011840"/>
        <c:crosses val="autoZero"/>
        <c:auto val="1"/>
        <c:lblOffset val="100"/>
        <c:baseTimeUnit val="years"/>
      </c:dateAx>
      <c:valAx>
        <c:axId val="165011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009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N55" zoomScale="85" zoomScaleNormal="85" workbookViewId="0">
      <selection activeCell="AG56" sqref="AG56:AT5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</row>
    <row r="3" spans="1:78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</row>
    <row r="4" spans="1:78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1" t="str">
        <f>データ!H6</f>
        <v>兵庫県　神戸市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69" t="s">
        <v>5</v>
      </c>
      <c r="AE7" s="69"/>
      <c r="AF7" s="69"/>
      <c r="AG7" s="69"/>
      <c r="AH7" s="69"/>
      <c r="AI7" s="69"/>
      <c r="AJ7" s="69"/>
      <c r="AK7" s="3"/>
      <c r="AL7" s="69" t="s">
        <v>6</v>
      </c>
      <c r="AM7" s="69"/>
      <c r="AN7" s="69"/>
      <c r="AO7" s="69"/>
      <c r="AP7" s="69"/>
      <c r="AQ7" s="69"/>
      <c r="AR7" s="69"/>
      <c r="AS7" s="69"/>
      <c r="AT7" s="69" t="s">
        <v>7</v>
      </c>
      <c r="AU7" s="69"/>
      <c r="AV7" s="69"/>
      <c r="AW7" s="69"/>
      <c r="AX7" s="69"/>
      <c r="AY7" s="69"/>
      <c r="AZ7" s="69"/>
      <c r="BA7" s="69"/>
      <c r="BB7" s="69" t="s">
        <v>8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8" t="str">
        <f>データ!I6</f>
        <v>法適用</v>
      </c>
      <c r="C8" s="78"/>
      <c r="D8" s="78"/>
      <c r="E8" s="78"/>
      <c r="F8" s="78"/>
      <c r="G8" s="78"/>
      <c r="H8" s="78"/>
      <c r="I8" s="78" t="str">
        <f>データ!J6</f>
        <v>下水道事業</v>
      </c>
      <c r="J8" s="78"/>
      <c r="K8" s="78"/>
      <c r="L8" s="78"/>
      <c r="M8" s="78"/>
      <c r="N8" s="78"/>
      <c r="O8" s="78"/>
      <c r="P8" s="78" t="str">
        <f>データ!K6</f>
        <v>公共下水道</v>
      </c>
      <c r="Q8" s="78"/>
      <c r="R8" s="78"/>
      <c r="S8" s="78"/>
      <c r="T8" s="78"/>
      <c r="U8" s="78"/>
      <c r="V8" s="78"/>
      <c r="W8" s="78" t="str">
        <f>データ!L6</f>
        <v>政令市等</v>
      </c>
      <c r="X8" s="78"/>
      <c r="Y8" s="78"/>
      <c r="Z8" s="78"/>
      <c r="AA8" s="78"/>
      <c r="AB8" s="78"/>
      <c r="AC8" s="78"/>
      <c r="AD8" s="79" t="str">
        <f>データ!$M$6</f>
        <v>非設置</v>
      </c>
      <c r="AE8" s="79"/>
      <c r="AF8" s="79"/>
      <c r="AG8" s="79"/>
      <c r="AH8" s="79"/>
      <c r="AI8" s="79"/>
      <c r="AJ8" s="79"/>
      <c r="AK8" s="3"/>
      <c r="AL8" s="73">
        <f>データ!S6</f>
        <v>1542935</v>
      </c>
      <c r="AM8" s="73"/>
      <c r="AN8" s="73"/>
      <c r="AO8" s="73"/>
      <c r="AP8" s="73"/>
      <c r="AQ8" s="73"/>
      <c r="AR8" s="73"/>
      <c r="AS8" s="73"/>
      <c r="AT8" s="72">
        <f>データ!T6</f>
        <v>557.02</v>
      </c>
      <c r="AU8" s="72"/>
      <c r="AV8" s="72"/>
      <c r="AW8" s="72"/>
      <c r="AX8" s="72"/>
      <c r="AY8" s="72"/>
      <c r="AZ8" s="72"/>
      <c r="BA8" s="72"/>
      <c r="BB8" s="72">
        <f>データ!U6</f>
        <v>2769.98</v>
      </c>
      <c r="BC8" s="72"/>
      <c r="BD8" s="72"/>
      <c r="BE8" s="72"/>
      <c r="BF8" s="72"/>
      <c r="BG8" s="72"/>
      <c r="BH8" s="72"/>
      <c r="BI8" s="72"/>
      <c r="BJ8" s="3"/>
      <c r="BK8" s="3"/>
      <c r="BL8" s="76" t="s">
        <v>10</v>
      </c>
      <c r="BM8" s="7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9" t="s">
        <v>12</v>
      </c>
      <c r="C9" s="69"/>
      <c r="D9" s="69"/>
      <c r="E9" s="69"/>
      <c r="F9" s="69"/>
      <c r="G9" s="69"/>
      <c r="H9" s="69"/>
      <c r="I9" s="69" t="s">
        <v>13</v>
      </c>
      <c r="J9" s="69"/>
      <c r="K9" s="69"/>
      <c r="L9" s="69"/>
      <c r="M9" s="69"/>
      <c r="N9" s="69"/>
      <c r="O9" s="69"/>
      <c r="P9" s="69" t="s">
        <v>14</v>
      </c>
      <c r="Q9" s="69"/>
      <c r="R9" s="69"/>
      <c r="S9" s="69"/>
      <c r="T9" s="69"/>
      <c r="U9" s="69"/>
      <c r="V9" s="69"/>
      <c r="W9" s="69" t="s">
        <v>15</v>
      </c>
      <c r="X9" s="69"/>
      <c r="Y9" s="69"/>
      <c r="Z9" s="69"/>
      <c r="AA9" s="69"/>
      <c r="AB9" s="69"/>
      <c r="AC9" s="69"/>
      <c r="AD9" s="69" t="s">
        <v>16</v>
      </c>
      <c r="AE9" s="69"/>
      <c r="AF9" s="69"/>
      <c r="AG9" s="69"/>
      <c r="AH9" s="69"/>
      <c r="AI9" s="69"/>
      <c r="AJ9" s="69"/>
      <c r="AK9" s="3"/>
      <c r="AL9" s="69" t="s">
        <v>17</v>
      </c>
      <c r="AM9" s="69"/>
      <c r="AN9" s="69"/>
      <c r="AO9" s="69"/>
      <c r="AP9" s="69"/>
      <c r="AQ9" s="69"/>
      <c r="AR9" s="69"/>
      <c r="AS9" s="69"/>
      <c r="AT9" s="69" t="s">
        <v>18</v>
      </c>
      <c r="AU9" s="69"/>
      <c r="AV9" s="69"/>
      <c r="AW9" s="69"/>
      <c r="AX9" s="69"/>
      <c r="AY9" s="69"/>
      <c r="AZ9" s="69"/>
      <c r="BA9" s="69"/>
      <c r="BB9" s="69" t="s">
        <v>19</v>
      </c>
      <c r="BC9" s="69"/>
      <c r="BD9" s="69"/>
      <c r="BE9" s="69"/>
      <c r="BF9" s="69"/>
      <c r="BG9" s="69"/>
      <c r="BH9" s="69"/>
      <c r="BI9" s="69"/>
      <c r="BJ9" s="3"/>
      <c r="BK9" s="3"/>
      <c r="BL9" s="70" t="s">
        <v>20</v>
      </c>
      <c r="BM9" s="7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72" t="str">
        <f>データ!N6</f>
        <v>-</v>
      </c>
      <c r="C10" s="72"/>
      <c r="D10" s="72"/>
      <c r="E10" s="72"/>
      <c r="F10" s="72"/>
      <c r="G10" s="72"/>
      <c r="H10" s="72"/>
      <c r="I10" s="72">
        <f>データ!O6</f>
        <v>76.16</v>
      </c>
      <c r="J10" s="72"/>
      <c r="K10" s="72"/>
      <c r="L10" s="72"/>
      <c r="M10" s="72"/>
      <c r="N10" s="72"/>
      <c r="O10" s="72"/>
      <c r="P10" s="72">
        <f>データ!P6</f>
        <v>97.71</v>
      </c>
      <c r="Q10" s="72"/>
      <c r="R10" s="72"/>
      <c r="S10" s="72"/>
      <c r="T10" s="72"/>
      <c r="U10" s="72"/>
      <c r="V10" s="72"/>
      <c r="W10" s="72">
        <f>データ!Q6</f>
        <v>95.29</v>
      </c>
      <c r="X10" s="72"/>
      <c r="Y10" s="72"/>
      <c r="Z10" s="72"/>
      <c r="AA10" s="72"/>
      <c r="AB10" s="72"/>
      <c r="AC10" s="72"/>
      <c r="AD10" s="73">
        <f>データ!R6</f>
        <v>1566</v>
      </c>
      <c r="AE10" s="73"/>
      <c r="AF10" s="73"/>
      <c r="AG10" s="73"/>
      <c r="AH10" s="73"/>
      <c r="AI10" s="73"/>
      <c r="AJ10" s="73"/>
      <c r="AK10" s="2"/>
      <c r="AL10" s="73">
        <f>データ!V6</f>
        <v>1502465</v>
      </c>
      <c r="AM10" s="73"/>
      <c r="AN10" s="73"/>
      <c r="AO10" s="73"/>
      <c r="AP10" s="73"/>
      <c r="AQ10" s="73"/>
      <c r="AR10" s="73"/>
      <c r="AS10" s="73"/>
      <c r="AT10" s="72">
        <f>データ!W6</f>
        <v>170.25</v>
      </c>
      <c r="AU10" s="72"/>
      <c r="AV10" s="72"/>
      <c r="AW10" s="72"/>
      <c r="AX10" s="72"/>
      <c r="AY10" s="72"/>
      <c r="AZ10" s="72"/>
      <c r="BA10" s="72"/>
      <c r="BB10" s="72">
        <f>データ!X6</f>
        <v>8825.0499999999993</v>
      </c>
      <c r="BC10" s="72"/>
      <c r="BD10" s="72"/>
      <c r="BE10" s="72"/>
      <c r="BF10" s="72"/>
      <c r="BG10" s="72"/>
      <c r="BH10" s="72"/>
      <c r="BI10" s="72"/>
      <c r="BJ10" s="2"/>
      <c r="BK10" s="2"/>
      <c r="BL10" s="74" t="s">
        <v>22</v>
      </c>
      <c r="BM10" s="75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24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 x14ac:dyDescent="0.15">
      <c r="A14" s="2"/>
      <c r="B14" s="66" t="s">
        <v>25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122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19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19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19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8"/>
      <c r="BK34" s="2"/>
      <c r="BL34" s="57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19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19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19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8"/>
      <c r="BK35" s="2"/>
      <c r="BL35" s="57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8" t="s">
        <v>121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19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19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19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8"/>
      <c r="BK56" s="2"/>
      <c r="BL56" s="57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19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19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19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8"/>
      <c r="BK57" s="2"/>
      <c r="BL57" s="57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1" t="s">
        <v>36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7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7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8" t="s">
        <v>120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6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19"/>
      <c r="V79" s="19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19"/>
      <c r="AP79" s="19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7"/>
      <c r="BJ79" s="18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6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19"/>
      <c r="V80" s="19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19"/>
      <c r="AP80" s="19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7"/>
      <c r="BJ80" s="18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5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>【108.80】</v>
      </c>
      <c r="F86" s="26" t="str">
        <f>データ!AT6</f>
        <v>【4.27】</v>
      </c>
      <c r="G86" s="26" t="str">
        <f>データ!BE6</f>
        <v>【66.41】</v>
      </c>
      <c r="H86" s="26" t="str">
        <f>データ!BP6</f>
        <v>【707.33】</v>
      </c>
      <c r="I86" s="26" t="str">
        <f>データ!CA6</f>
        <v>【101.26】</v>
      </c>
      <c r="J86" s="26" t="str">
        <f>データ!CL6</f>
        <v>【136.39】</v>
      </c>
      <c r="K86" s="26" t="str">
        <f>データ!CW6</f>
        <v>【60.13】</v>
      </c>
      <c r="L86" s="26" t="str">
        <f>データ!DH6</f>
        <v>【95.06】</v>
      </c>
      <c r="M86" s="26" t="str">
        <f>データ!DS6</f>
        <v>【38.13】</v>
      </c>
      <c r="N86" s="26" t="str">
        <f>データ!ED6</f>
        <v>【5.37】</v>
      </c>
      <c r="O86" s="26" t="str">
        <f>データ!EO6</f>
        <v>【0.23】</v>
      </c>
    </row>
  </sheetData>
  <sheetProtection algorithmName="SHA-512" hashValue="76bQ0hW43zPcbjF6Ri+fgt/9svW70hfY6qgHefuipF3wlT8FXfnhx9FPi8UEDYq91QNqrpitFSaVr3CeBeJ4OQ==" saltValue="A3PaLGhwVIrXWqEEUmpNOA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56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83" t="s">
        <v>64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65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66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8" x14ac:dyDescent="0.15">
      <c r="A4" s="28" t="s">
        <v>67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68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69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70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71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72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73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74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75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76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77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78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8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8" s="36" customFormat="1" x14ac:dyDescent="0.15">
      <c r="A6" s="28" t="s">
        <v>107</v>
      </c>
      <c r="B6" s="33">
        <f>B7</f>
        <v>2017</v>
      </c>
      <c r="C6" s="33">
        <f t="shared" ref="C6:X6" si="3">C7</f>
        <v>281000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兵庫県　神戸市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政令市等</v>
      </c>
      <c r="M6" s="33" t="str">
        <f t="shared" si="3"/>
        <v>非設置</v>
      </c>
      <c r="N6" s="34" t="str">
        <f t="shared" si="3"/>
        <v>-</v>
      </c>
      <c r="O6" s="34">
        <f t="shared" si="3"/>
        <v>76.16</v>
      </c>
      <c r="P6" s="34">
        <f t="shared" si="3"/>
        <v>97.71</v>
      </c>
      <c r="Q6" s="34">
        <f t="shared" si="3"/>
        <v>95.29</v>
      </c>
      <c r="R6" s="34">
        <f t="shared" si="3"/>
        <v>1566</v>
      </c>
      <c r="S6" s="34">
        <f t="shared" si="3"/>
        <v>1542935</v>
      </c>
      <c r="T6" s="34">
        <f t="shared" si="3"/>
        <v>557.02</v>
      </c>
      <c r="U6" s="34">
        <f t="shared" si="3"/>
        <v>2769.98</v>
      </c>
      <c r="V6" s="34">
        <f t="shared" si="3"/>
        <v>1502465</v>
      </c>
      <c r="W6" s="34">
        <f t="shared" si="3"/>
        <v>170.25</v>
      </c>
      <c r="X6" s="34">
        <f t="shared" si="3"/>
        <v>8825.0499999999993</v>
      </c>
      <c r="Y6" s="35">
        <f>IF(Y7="",NA(),Y7)</f>
        <v>103.65</v>
      </c>
      <c r="Z6" s="35">
        <f t="shared" ref="Z6:AH6" si="4">IF(Z7="",NA(),Z7)</f>
        <v>101.08</v>
      </c>
      <c r="AA6" s="35">
        <f t="shared" si="4"/>
        <v>101.56</v>
      </c>
      <c r="AB6" s="35">
        <f t="shared" si="4"/>
        <v>101.8</v>
      </c>
      <c r="AC6" s="35">
        <f t="shared" si="4"/>
        <v>101.91</v>
      </c>
      <c r="AD6" s="35">
        <f t="shared" si="4"/>
        <v>106.98</v>
      </c>
      <c r="AE6" s="35">
        <f t="shared" si="4"/>
        <v>108.24</v>
      </c>
      <c r="AF6" s="35">
        <f t="shared" si="4"/>
        <v>108.59</v>
      </c>
      <c r="AG6" s="35">
        <f t="shared" si="4"/>
        <v>109.1</v>
      </c>
      <c r="AH6" s="35">
        <f t="shared" si="4"/>
        <v>109.39</v>
      </c>
      <c r="AI6" s="34" t="str">
        <f>IF(AI7="","",IF(AI7="-","【-】","【"&amp;SUBSTITUTE(TEXT(AI7,"#,##0.00"),"-","△")&amp;"】"))</f>
        <v>【108.80】</v>
      </c>
      <c r="AJ6" s="35">
        <f>IF(AJ7="",NA(),AJ7)</f>
        <v>31.59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4.09</v>
      </c>
      <c r="AP6" s="35">
        <f t="shared" si="5"/>
        <v>0.61</v>
      </c>
      <c r="AQ6" s="35">
        <f t="shared" si="5"/>
        <v>0.54</v>
      </c>
      <c r="AR6" s="35">
        <f t="shared" si="5"/>
        <v>0.36</v>
      </c>
      <c r="AS6" s="35">
        <f t="shared" si="5"/>
        <v>0.22</v>
      </c>
      <c r="AT6" s="34" t="str">
        <f>IF(AT7="","",IF(AT7="-","【-】","【"&amp;SUBSTITUTE(TEXT(AT7,"#,##0.00"),"-","△")&amp;"】"))</f>
        <v>【4.27】</v>
      </c>
      <c r="AU6" s="35">
        <f>IF(AU7="",NA(),AU7)</f>
        <v>566.55999999999995</v>
      </c>
      <c r="AV6" s="35">
        <f t="shared" ref="AV6:BD6" si="6">IF(AV7="",NA(),AV7)</f>
        <v>216.18</v>
      </c>
      <c r="AW6" s="35">
        <f t="shared" si="6"/>
        <v>174.85</v>
      </c>
      <c r="AX6" s="35">
        <f t="shared" si="6"/>
        <v>209.51</v>
      </c>
      <c r="AY6" s="35">
        <f t="shared" si="6"/>
        <v>165.21</v>
      </c>
      <c r="AZ6" s="35">
        <f t="shared" si="6"/>
        <v>187.05</v>
      </c>
      <c r="BA6" s="35">
        <f t="shared" si="6"/>
        <v>55.68</v>
      </c>
      <c r="BB6" s="35">
        <f t="shared" si="6"/>
        <v>56.18</v>
      </c>
      <c r="BC6" s="35">
        <f t="shared" si="6"/>
        <v>59.45</v>
      </c>
      <c r="BD6" s="35">
        <f t="shared" si="6"/>
        <v>64.94</v>
      </c>
      <c r="BE6" s="34" t="str">
        <f>IF(BE7="","",IF(BE7="-","【-】","【"&amp;SUBSTITUTE(TEXT(BE7,"#,##0.00"),"-","△")&amp;"】"))</f>
        <v>【66.41】</v>
      </c>
      <c r="BF6" s="35">
        <f>IF(BF7="",NA(),BF7)</f>
        <v>584.35</v>
      </c>
      <c r="BG6" s="35">
        <f t="shared" ref="BG6:BO6" si="7">IF(BG7="",NA(),BG7)</f>
        <v>583.77</v>
      </c>
      <c r="BH6" s="35">
        <f t="shared" si="7"/>
        <v>566.62</v>
      </c>
      <c r="BI6" s="35">
        <f t="shared" si="7"/>
        <v>554.29999999999995</v>
      </c>
      <c r="BJ6" s="35">
        <f t="shared" si="7"/>
        <v>559.75</v>
      </c>
      <c r="BK6" s="35">
        <f t="shared" si="7"/>
        <v>644.47</v>
      </c>
      <c r="BL6" s="35">
        <f t="shared" si="7"/>
        <v>627.59</v>
      </c>
      <c r="BM6" s="35">
        <f t="shared" si="7"/>
        <v>594.09</v>
      </c>
      <c r="BN6" s="35">
        <f t="shared" si="7"/>
        <v>576.02</v>
      </c>
      <c r="BO6" s="35">
        <f t="shared" si="7"/>
        <v>549.48</v>
      </c>
      <c r="BP6" s="34" t="str">
        <f>IF(BP7="","",IF(BP7="-","【-】","【"&amp;SUBSTITUTE(TEXT(BP7,"#,##0.00"),"-","△")&amp;"】"))</f>
        <v>【707.33】</v>
      </c>
      <c r="BQ6" s="35">
        <f>IF(BQ7="",NA(),BQ7)</f>
        <v>98.85</v>
      </c>
      <c r="BR6" s="35">
        <f t="shared" ref="BR6:BZ6" si="8">IF(BR7="",NA(),BR7)</f>
        <v>95.86</v>
      </c>
      <c r="BS6" s="35">
        <f t="shared" si="8"/>
        <v>96.6</v>
      </c>
      <c r="BT6" s="35">
        <f t="shared" si="8"/>
        <v>97.04</v>
      </c>
      <c r="BU6" s="35">
        <f t="shared" si="8"/>
        <v>98.57</v>
      </c>
      <c r="BV6" s="35">
        <f t="shared" si="8"/>
        <v>109.25</v>
      </c>
      <c r="BW6" s="35">
        <f t="shared" si="8"/>
        <v>113.93</v>
      </c>
      <c r="BX6" s="35">
        <f t="shared" si="8"/>
        <v>114.03</v>
      </c>
      <c r="BY6" s="35">
        <f t="shared" si="8"/>
        <v>113.34</v>
      </c>
      <c r="BZ6" s="35">
        <f t="shared" si="8"/>
        <v>113.83</v>
      </c>
      <c r="CA6" s="34" t="str">
        <f>IF(CA7="","",IF(CA7="-","【-】","【"&amp;SUBSTITUTE(TEXT(CA7,"#,##0.00"),"-","△")&amp;"】"))</f>
        <v>【101.26】</v>
      </c>
      <c r="CB6" s="35">
        <f>IF(CB7="",NA(),CB7)</f>
        <v>109.89</v>
      </c>
      <c r="CC6" s="35">
        <f t="shared" ref="CC6:CK6" si="9">IF(CC7="",NA(),CC7)</f>
        <v>112.6</v>
      </c>
      <c r="CD6" s="35">
        <f t="shared" si="9"/>
        <v>113.49</v>
      </c>
      <c r="CE6" s="35">
        <f t="shared" si="9"/>
        <v>112.93</v>
      </c>
      <c r="CF6" s="35">
        <f t="shared" si="9"/>
        <v>111.61</v>
      </c>
      <c r="CG6" s="35">
        <f t="shared" si="9"/>
        <v>121.96</v>
      </c>
      <c r="CH6" s="35">
        <f t="shared" si="9"/>
        <v>116.77</v>
      </c>
      <c r="CI6" s="35">
        <f t="shared" si="9"/>
        <v>116.93</v>
      </c>
      <c r="CJ6" s="35">
        <f t="shared" si="9"/>
        <v>117.4</v>
      </c>
      <c r="CK6" s="35">
        <f t="shared" si="9"/>
        <v>116.87</v>
      </c>
      <c r="CL6" s="34" t="str">
        <f>IF(CL7="","",IF(CL7="-","【-】","【"&amp;SUBSTITUTE(TEXT(CL7,"#,##0.00"),"-","△")&amp;"】"))</f>
        <v>【136.39】</v>
      </c>
      <c r="CM6" s="35">
        <f>IF(CM7="",NA(),CM7)</f>
        <v>70.099999999999994</v>
      </c>
      <c r="CN6" s="35">
        <f t="shared" ref="CN6:CV6" si="10">IF(CN7="",NA(),CN7)</f>
        <v>69.87</v>
      </c>
      <c r="CO6" s="35">
        <f t="shared" si="10"/>
        <v>72.44</v>
      </c>
      <c r="CP6" s="35">
        <f t="shared" si="10"/>
        <v>70.83</v>
      </c>
      <c r="CQ6" s="35">
        <f t="shared" si="10"/>
        <v>75.94</v>
      </c>
      <c r="CR6" s="35">
        <f t="shared" si="10"/>
        <v>59.8</v>
      </c>
      <c r="CS6" s="35">
        <f t="shared" si="10"/>
        <v>59.58</v>
      </c>
      <c r="CT6" s="35">
        <f t="shared" si="10"/>
        <v>58.79</v>
      </c>
      <c r="CU6" s="35">
        <f t="shared" si="10"/>
        <v>59.16</v>
      </c>
      <c r="CV6" s="35">
        <f t="shared" si="10"/>
        <v>59.44</v>
      </c>
      <c r="CW6" s="34" t="str">
        <f>IF(CW7="","",IF(CW7="-","【-】","【"&amp;SUBSTITUTE(TEXT(CW7,"#,##0.00"),"-","△")&amp;"】"))</f>
        <v>【60.13】</v>
      </c>
      <c r="CX6" s="35">
        <f>IF(CX7="",NA(),CX7)</f>
        <v>99.87</v>
      </c>
      <c r="CY6" s="35">
        <f t="shared" ref="CY6:DG6" si="11">IF(CY7="",NA(),CY7)</f>
        <v>99.88</v>
      </c>
      <c r="CZ6" s="35">
        <f t="shared" si="11"/>
        <v>99.88</v>
      </c>
      <c r="DA6" s="35">
        <f t="shared" si="11"/>
        <v>99.89</v>
      </c>
      <c r="DB6" s="35">
        <f t="shared" si="11"/>
        <v>99.89</v>
      </c>
      <c r="DC6" s="35">
        <f t="shared" si="11"/>
        <v>98.64</v>
      </c>
      <c r="DD6" s="35">
        <f t="shared" si="11"/>
        <v>98.71</v>
      </c>
      <c r="DE6" s="35">
        <f t="shared" si="11"/>
        <v>98.76</v>
      </c>
      <c r="DF6" s="35">
        <f t="shared" si="11"/>
        <v>98.86</v>
      </c>
      <c r="DG6" s="35">
        <f t="shared" si="11"/>
        <v>98.9</v>
      </c>
      <c r="DH6" s="34" t="str">
        <f>IF(DH7="","",IF(DH7="-","【-】","【"&amp;SUBSTITUTE(TEXT(DH7,"#,##0.00"),"-","△")&amp;"】"))</f>
        <v>【95.06】</v>
      </c>
      <c r="DI6" s="35">
        <f>IF(DI7="",NA(),DI7)</f>
        <v>30.06</v>
      </c>
      <c r="DJ6" s="35">
        <f t="shared" ref="DJ6:DR6" si="12">IF(DJ7="",NA(),DJ7)</f>
        <v>44.64</v>
      </c>
      <c r="DK6" s="35">
        <f t="shared" si="12"/>
        <v>45.68</v>
      </c>
      <c r="DL6" s="35">
        <f t="shared" si="12"/>
        <v>47.24</v>
      </c>
      <c r="DM6" s="35">
        <f t="shared" si="12"/>
        <v>48.48</v>
      </c>
      <c r="DN6" s="35">
        <f t="shared" si="12"/>
        <v>31.06</v>
      </c>
      <c r="DO6" s="35">
        <f t="shared" si="12"/>
        <v>42</v>
      </c>
      <c r="DP6" s="35">
        <f t="shared" si="12"/>
        <v>43.2</v>
      </c>
      <c r="DQ6" s="35">
        <f t="shared" si="12"/>
        <v>44.55</v>
      </c>
      <c r="DR6" s="35">
        <f t="shared" si="12"/>
        <v>45.79</v>
      </c>
      <c r="DS6" s="34" t="str">
        <f>IF(DS7="","",IF(DS7="-","【-】","【"&amp;SUBSTITUTE(TEXT(DS7,"#,##0.00"),"-","△")&amp;"】"))</f>
        <v>【38.13】</v>
      </c>
      <c r="DT6" s="35">
        <f>IF(DT7="",NA(),DT7)</f>
        <v>5.48</v>
      </c>
      <c r="DU6" s="35">
        <f t="shared" ref="DU6:EC6" si="13">IF(DU7="",NA(),DU7)</f>
        <v>6.49</v>
      </c>
      <c r="DV6" s="35">
        <f t="shared" si="13"/>
        <v>10.84</v>
      </c>
      <c r="DW6" s="35">
        <f t="shared" si="13"/>
        <v>11.92</v>
      </c>
      <c r="DX6" s="35">
        <f t="shared" si="13"/>
        <v>15.12</v>
      </c>
      <c r="DY6" s="35">
        <f t="shared" si="13"/>
        <v>6.43</v>
      </c>
      <c r="DZ6" s="35">
        <f t="shared" si="13"/>
        <v>6.95</v>
      </c>
      <c r="EA6" s="35">
        <f t="shared" si="13"/>
        <v>7.39</v>
      </c>
      <c r="EB6" s="35">
        <f t="shared" si="13"/>
        <v>8.25</v>
      </c>
      <c r="EC6" s="35">
        <f t="shared" si="13"/>
        <v>9</v>
      </c>
      <c r="ED6" s="34" t="str">
        <f>IF(ED7="","",IF(ED7="-","【-】","【"&amp;SUBSTITUTE(TEXT(ED7,"#,##0.00"),"-","△")&amp;"】"))</f>
        <v>【5.37】</v>
      </c>
      <c r="EE6" s="35">
        <f>IF(EE7="",NA(),EE7)</f>
        <v>0.63</v>
      </c>
      <c r="EF6" s="35">
        <f t="shared" ref="EF6:EN6" si="14">IF(EF7="",NA(),EF7)</f>
        <v>0.35</v>
      </c>
      <c r="EG6" s="35">
        <f t="shared" si="14"/>
        <v>0.37</v>
      </c>
      <c r="EH6" s="35">
        <f t="shared" si="14"/>
        <v>0.56999999999999995</v>
      </c>
      <c r="EI6" s="35">
        <f t="shared" si="14"/>
        <v>1.1399999999999999</v>
      </c>
      <c r="EJ6" s="35">
        <f t="shared" si="14"/>
        <v>0.37</v>
      </c>
      <c r="EK6" s="35">
        <f t="shared" si="14"/>
        <v>0.38</v>
      </c>
      <c r="EL6" s="35">
        <f t="shared" si="14"/>
        <v>0.35</v>
      </c>
      <c r="EM6" s="35">
        <f t="shared" si="14"/>
        <v>0.39</v>
      </c>
      <c r="EN6" s="35">
        <f t="shared" si="14"/>
        <v>0.43</v>
      </c>
      <c r="EO6" s="34" t="str">
        <f>IF(EO7="","",IF(EO7="-","【-】","【"&amp;SUBSTITUTE(TEXT(EO7,"#,##0.00"),"-","△")&amp;"】"))</f>
        <v>【0.23】</v>
      </c>
    </row>
    <row r="7" spans="1:148" s="36" customFormat="1" x14ac:dyDescent="0.15">
      <c r="A7" s="28"/>
      <c r="B7" s="37">
        <v>2017</v>
      </c>
      <c r="C7" s="37">
        <v>281000</v>
      </c>
      <c r="D7" s="37">
        <v>46</v>
      </c>
      <c r="E7" s="37">
        <v>17</v>
      </c>
      <c r="F7" s="37">
        <v>1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>
        <v>76.16</v>
      </c>
      <c r="P7" s="38">
        <v>97.71</v>
      </c>
      <c r="Q7" s="38">
        <v>95.29</v>
      </c>
      <c r="R7" s="38">
        <v>1566</v>
      </c>
      <c r="S7" s="38">
        <v>1542935</v>
      </c>
      <c r="T7" s="38">
        <v>557.02</v>
      </c>
      <c r="U7" s="38">
        <v>2769.98</v>
      </c>
      <c r="V7" s="38">
        <v>1502465</v>
      </c>
      <c r="W7" s="38">
        <v>170.25</v>
      </c>
      <c r="X7" s="38">
        <v>8825.0499999999993</v>
      </c>
      <c r="Y7" s="38">
        <v>103.65</v>
      </c>
      <c r="Z7" s="38">
        <v>101.08</v>
      </c>
      <c r="AA7" s="38">
        <v>101.56</v>
      </c>
      <c r="AB7" s="38">
        <v>101.8</v>
      </c>
      <c r="AC7" s="38">
        <v>101.91</v>
      </c>
      <c r="AD7" s="38">
        <v>106.98</v>
      </c>
      <c r="AE7" s="38">
        <v>108.24</v>
      </c>
      <c r="AF7" s="38">
        <v>108.59</v>
      </c>
      <c r="AG7" s="38">
        <v>109.1</v>
      </c>
      <c r="AH7" s="38">
        <v>109.39</v>
      </c>
      <c r="AI7" s="38">
        <v>108.8</v>
      </c>
      <c r="AJ7" s="38">
        <v>31.59</v>
      </c>
      <c r="AK7" s="38">
        <v>0</v>
      </c>
      <c r="AL7" s="38">
        <v>0</v>
      </c>
      <c r="AM7" s="38">
        <v>0</v>
      </c>
      <c r="AN7" s="38">
        <v>0</v>
      </c>
      <c r="AO7" s="38">
        <v>4.09</v>
      </c>
      <c r="AP7" s="38">
        <v>0.61</v>
      </c>
      <c r="AQ7" s="38">
        <v>0.54</v>
      </c>
      <c r="AR7" s="38">
        <v>0.36</v>
      </c>
      <c r="AS7" s="38">
        <v>0.22</v>
      </c>
      <c r="AT7" s="38">
        <v>4.2699999999999996</v>
      </c>
      <c r="AU7" s="38">
        <v>566.55999999999995</v>
      </c>
      <c r="AV7" s="38">
        <v>216.18</v>
      </c>
      <c r="AW7" s="38">
        <v>174.85</v>
      </c>
      <c r="AX7" s="38">
        <v>209.51</v>
      </c>
      <c r="AY7" s="38">
        <v>165.21</v>
      </c>
      <c r="AZ7" s="38">
        <v>187.05</v>
      </c>
      <c r="BA7" s="38">
        <v>55.68</v>
      </c>
      <c r="BB7" s="38">
        <v>56.18</v>
      </c>
      <c r="BC7" s="38">
        <v>59.45</v>
      </c>
      <c r="BD7" s="38">
        <v>64.94</v>
      </c>
      <c r="BE7" s="38">
        <v>66.41</v>
      </c>
      <c r="BF7" s="38">
        <v>584.35</v>
      </c>
      <c r="BG7" s="38">
        <v>583.77</v>
      </c>
      <c r="BH7" s="38">
        <v>566.62</v>
      </c>
      <c r="BI7" s="38">
        <v>554.29999999999995</v>
      </c>
      <c r="BJ7" s="38">
        <v>559.75</v>
      </c>
      <c r="BK7" s="38">
        <v>644.47</v>
      </c>
      <c r="BL7" s="38">
        <v>627.59</v>
      </c>
      <c r="BM7" s="38">
        <v>594.09</v>
      </c>
      <c r="BN7" s="38">
        <v>576.02</v>
      </c>
      <c r="BO7" s="38">
        <v>549.48</v>
      </c>
      <c r="BP7" s="38">
        <v>707.33</v>
      </c>
      <c r="BQ7" s="38">
        <v>98.85</v>
      </c>
      <c r="BR7" s="38">
        <v>95.86</v>
      </c>
      <c r="BS7" s="38">
        <v>96.6</v>
      </c>
      <c r="BT7" s="38">
        <v>97.04</v>
      </c>
      <c r="BU7" s="38">
        <v>98.57</v>
      </c>
      <c r="BV7" s="38">
        <v>109.25</v>
      </c>
      <c r="BW7" s="38">
        <v>113.93</v>
      </c>
      <c r="BX7" s="38">
        <v>114.03</v>
      </c>
      <c r="BY7" s="38">
        <v>113.34</v>
      </c>
      <c r="BZ7" s="38">
        <v>113.83</v>
      </c>
      <c r="CA7" s="38">
        <v>101.26</v>
      </c>
      <c r="CB7" s="38">
        <v>109.89</v>
      </c>
      <c r="CC7" s="38">
        <v>112.6</v>
      </c>
      <c r="CD7" s="38">
        <v>113.49</v>
      </c>
      <c r="CE7" s="38">
        <v>112.93</v>
      </c>
      <c r="CF7" s="38">
        <v>111.61</v>
      </c>
      <c r="CG7" s="38">
        <v>121.96</v>
      </c>
      <c r="CH7" s="38">
        <v>116.77</v>
      </c>
      <c r="CI7" s="38">
        <v>116.93</v>
      </c>
      <c r="CJ7" s="38">
        <v>117.4</v>
      </c>
      <c r="CK7" s="38">
        <v>116.87</v>
      </c>
      <c r="CL7" s="38">
        <v>136.38999999999999</v>
      </c>
      <c r="CM7" s="38">
        <v>70.099999999999994</v>
      </c>
      <c r="CN7" s="38">
        <v>69.87</v>
      </c>
      <c r="CO7" s="38">
        <v>72.44</v>
      </c>
      <c r="CP7" s="38">
        <v>70.83</v>
      </c>
      <c r="CQ7" s="38">
        <v>75.94</v>
      </c>
      <c r="CR7" s="38">
        <v>59.8</v>
      </c>
      <c r="CS7" s="38">
        <v>59.58</v>
      </c>
      <c r="CT7" s="38">
        <v>58.79</v>
      </c>
      <c r="CU7" s="38">
        <v>59.16</v>
      </c>
      <c r="CV7" s="38">
        <v>59.44</v>
      </c>
      <c r="CW7" s="38">
        <v>60.13</v>
      </c>
      <c r="CX7" s="38">
        <v>99.87</v>
      </c>
      <c r="CY7" s="38">
        <v>99.88</v>
      </c>
      <c r="CZ7" s="38">
        <v>99.88</v>
      </c>
      <c r="DA7" s="38">
        <v>99.89</v>
      </c>
      <c r="DB7" s="38">
        <v>99.89</v>
      </c>
      <c r="DC7" s="38">
        <v>98.64</v>
      </c>
      <c r="DD7" s="38">
        <v>98.71</v>
      </c>
      <c r="DE7" s="38">
        <v>98.76</v>
      </c>
      <c r="DF7" s="38">
        <v>98.86</v>
      </c>
      <c r="DG7" s="38">
        <v>98.9</v>
      </c>
      <c r="DH7" s="38">
        <v>95.06</v>
      </c>
      <c r="DI7" s="38">
        <v>30.06</v>
      </c>
      <c r="DJ7" s="38">
        <v>44.64</v>
      </c>
      <c r="DK7" s="38">
        <v>45.68</v>
      </c>
      <c r="DL7" s="38">
        <v>47.24</v>
      </c>
      <c r="DM7" s="38">
        <v>48.48</v>
      </c>
      <c r="DN7" s="38">
        <v>31.06</v>
      </c>
      <c r="DO7" s="38">
        <v>42</v>
      </c>
      <c r="DP7" s="38">
        <v>43.2</v>
      </c>
      <c r="DQ7" s="38">
        <v>44.55</v>
      </c>
      <c r="DR7" s="38">
        <v>45.79</v>
      </c>
      <c r="DS7" s="38">
        <v>38.130000000000003</v>
      </c>
      <c r="DT7" s="38">
        <v>5.48</v>
      </c>
      <c r="DU7" s="38">
        <v>6.49</v>
      </c>
      <c r="DV7" s="38">
        <v>10.84</v>
      </c>
      <c r="DW7" s="38">
        <v>11.92</v>
      </c>
      <c r="DX7" s="38">
        <v>15.12</v>
      </c>
      <c r="DY7" s="38">
        <v>6.43</v>
      </c>
      <c r="DZ7" s="38">
        <v>6.95</v>
      </c>
      <c r="EA7" s="38">
        <v>7.39</v>
      </c>
      <c r="EB7" s="38">
        <v>8.25</v>
      </c>
      <c r="EC7" s="38">
        <v>9</v>
      </c>
      <c r="ED7" s="38">
        <v>5.37</v>
      </c>
      <c r="EE7" s="38">
        <v>0.63</v>
      </c>
      <c r="EF7" s="38">
        <v>0.35</v>
      </c>
      <c r="EG7" s="38">
        <v>0.37</v>
      </c>
      <c r="EH7" s="38">
        <v>0.56999999999999995</v>
      </c>
      <c r="EI7" s="38">
        <v>1.1399999999999999</v>
      </c>
      <c r="EJ7" s="38">
        <v>0.37</v>
      </c>
      <c r="EK7" s="38">
        <v>0.38</v>
      </c>
      <c r="EL7" s="38">
        <v>0.35</v>
      </c>
      <c r="EM7" s="38">
        <v>0.39</v>
      </c>
      <c r="EN7" s="38">
        <v>0.43</v>
      </c>
      <c r="EO7" s="38">
        <v>0.23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Administrator</cp:lastModifiedBy>
  <cp:lastPrinted>2019-01-28T08:37:18Z</cp:lastPrinted>
  <dcterms:created xsi:type="dcterms:W3CDTF">2018-12-03T08:50:10Z</dcterms:created>
  <dcterms:modified xsi:type="dcterms:W3CDTF">2019-01-28T23:27:20Z</dcterms:modified>
</cp:coreProperties>
</file>