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o52grKJpWZG9q8QZ/miuBWZctipVw3O2BGsGp0T/O83wIlHXj7G7/TyggwFNlZTZobv6YK3rNbmi/gTuS1aDg==" workbookSaltValue="0ABOZ8lYN+7Bebk/9Ixq9Q==" workbookSpinCount="100000" lockStructure="1"/>
  <bookViews>
    <workbookView xWindow="0" yWindow="0" windowWidth="15360" windowHeight="7632"/>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<sst xmlns="http://schemas.openxmlformats.org/spreadsheetml/2006/main" count="244" uniqueCount="123">
  <si>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</si>
  <si>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</si>
  <si>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</si>
  <si>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</si>
  <si>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</si>
  <si>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</si>
  <si>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</si>
  <si>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</si>
  <si>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</si>
  <si>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</si>
  <si>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</si>
  <si>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</si>
  <si>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</si>
  <si>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</si>
  <si>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</si>
  <si>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</si>
  <si>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</si>
  <si>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</si>
  <si>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</si>
  <si>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</si>
  <si>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</si>
  <si>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</si>
  <si>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</si>
  <si>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</si>
  <si>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</si>
  <si>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</si>
  <si>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</si>
  <si>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</si>
  <si>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</si>
  <si>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</si>
  <si>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</si>
  <si>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</si>
  <si>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</si>
  <si>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</si>
  <si>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</si>
  <si>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</si>
  <si>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</si>
  <si>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</si>
  <si>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</si>
  <si>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</si>
  <si>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</si>
  <si>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</si>
  <si>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</si>
  <si>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</si>
  <si>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</si>
  <si>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</si>
  <si>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</si>
  <si>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</si>
  <si>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</si>
  <si>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</si>
  <si>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</si>
  <si>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</si>
  <si>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</si>
  <si>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</si>
  <si>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</si>
  <si>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</si>
  <si>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</si>
  <si>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</si>
  <si>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</si>
  <si>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</si>
  <si>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</si>
  <si>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</si>
  <si>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</si>
  <si>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</si>
  <si>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</si>
  <si>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</si>
  <si>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</si>
  <si>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</si>
  <si>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</si>
  <si>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</si>
  <si>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</si>
  <si>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</si>
  <si>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</si>
  <si>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</si>
  <si>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</si>
  <si>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</si>
  <si>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</si>
  <si>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</si>
  <si>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</si>
  <si>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</si>
  <si>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</si>
  <si>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</si>
  <si>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</si>
  <si>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</si>
  <si>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</si>
  <si>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</si>
  <si>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</si>
  <si>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</si>
  <si>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</si>
  <si>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</si>
  <si>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</si>
  <si>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</si>
  <si>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</si>
  <si>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</si>
  <si>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</si>
  <si>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</si>
  <si>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</si>
  <si>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</si>
  <si>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</si>
  <si>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</si>
  <si>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</si>
  <si>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</si>
  <si>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</si>
  <si>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</si>
  <si>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</si>
  <si>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</si>
  <si>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</si>
  <si>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</si>
  <si>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</si>
  <si>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</si>
  <si>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</si>
  <si>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</si>
  <si>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</si>
  <si>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</si>
  <si>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</si>
  <si>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</si>
  <si>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</si>
  <si>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</si>
  <si>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</si>
  <si>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</si>
  <si>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公共下水道を含めた下水道事業全体として、今後、下水道使用料収入が減少傾向にある一方で、老朽化した施設の改築更新に伴う費用が増加するため、経営と使用料制度のあり方について検討を進めていく。</t>
    <phoneticPr fontId="4"/>
  </si>
  <si>
    <t>①については、みなし償却制度の廃止により、減価償却費累計額が増加したことにより、大幅に増加している。また、類似団体より数値が高く、施設の老朽化が進んでいるため、今後の改築更新に備える必要がある。
法定耐用年数を経過した管渠はまだ存在しないため、②や③の指標は０となっている。</t>
    <phoneticPr fontId="4"/>
  </si>
  <si>
    <t>特定環境保全公共下水道は、市街化調整区域の一部において公共下水道の整備を行ったものである。処理区域内人口が約15,000人であり、使用料収入が少なくなっているため、①や④については、費用や企業債残高に対する収益が少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</si>
</sst>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49-4371-8664-DC8570D93676}"/>
            </c:ext>
          </c:extLst>
        </c:ser>
        <c:dLbls>
          <c:showLegendKey val="0"/>
          <c:showVal val="0"/>
          <c:showCatName val="0"/>
          <c:showSerName val="0"/>
          <c:showPercent val="0"/>
          <c:showBubbleSize val="0"/>
        </c:dLbls>
        <c:gapWidth val="150"/>
        <c:axId val="92743936"/>
        <c:axId val="9274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0049-4371-8664-DC8570D93676}"/>
            </c:ext>
          </c:extLst>
        </c:ser>
        <c:dLbls>
          <c:showLegendKey val="0"/>
          <c:showVal val="0"/>
          <c:showCatName val="0"/>
          <c:showSerName val="0"/>
          <c:showPercent val="0"/>
          <c:showBubbleSize val="0"/>
        </c:dLbls>
        <c:marker val="1"/>
        <c:smooth val="0"/>
        <c:axId val="92743936"/>
        <c:axId val="92746112"/>
      </c:lineChart>
      <c:dateAx>
        <c:axId val="92743936"/>
        <c:scaling>
          <c:orientation val="minMax"/>
        </c:scaling>
        <c:delete val="1"/>
        <c:axPos val="b"/>
        <c:numFmt formatCode="ge" sourceLinked="1"/>
        <c:majorTickMark val="none"/>
        <c:minorTickMark val="none"/>
        <c:tickLblPos val="none"/>
        <c:crossAx val="92746112"/>
        <c:crosses val="autoZero"/>
        <c:auto val="1"/>
        <c:lblOffset val="100"/>
        <c:baseTimeUnit val="years"/>
      </c:dateAx>
      <c:valAx>
        <c:axId val="927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E0-40B7-8EBE-B80581E82A9B}"/>
            </c:ext>
          </c:extLst>
        </c:ser>
        <c:dLbls>
          <c:showLegendKey val="0"/>
          <c:showVal val="0"/>
          <c:showCatName val="0"/>
          <c:showSerName val="0"/>
          <c:showPercent val="0"/>
          <c:showBubbleSize val="0"/>
        </c:dLbls>
        <c:gapWidth val="150"/>
        <c:axId val="94219264"/>
        <c:axId val="9422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21E0-40B7-8EBE-B80581E82A9B}"/>
            </c:ext>
          </c:extLst>
        </c:ser>
        <c:dLbls>
          <c:showLegendKey val="0"/>
          <c:showVal val="0"/>
          <c:showCatName val="0"/>
          <c:showSerName val="0"/>
          <c:showPercent val="0"/>
          <c:showBubbleSize val="0"/>
        </c:dLbls>
        <c:marker val="1"/>
        <c:smooth val="0"/>
        <c:axId val="94219264"/>
        <c:axId val="94225536"/>
      </c:lineChart>
      <c:dateAx>
        <c:axId val="94219264"/>
        <c:scaling>
          <c:orientation val="minMax"/>
        </c:scaling>
        <c:delete val="1"/>
        <c:axPos val="b"/>
        <c:numFmt formatCode="ge" sourceLinked="1"/>
        <c:majorTickMark val="none"/>
        <c:minorTickMark val="none"/>
        <c:tickLblPos val="none"/>
        <c:crossAx val="94225536"/>
        <c:crosses val="autoZero"/>
        <c:auto val="1"/>
        <c:lblOffset val="100"/>
        <c:baseTimeUnit val="years"/>
      </c:dateAx>
      <c:valAx>
        <c:axId val="942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99.87</c:v>
                </c:pt>
                <c:pt idx="1">
                  <c:v>100</c:v>
                </c:pt>
                <c:pt idx="2">
                  <c:v>99.89</c:v>
                </c:pt>
                <c:pt idx="3">
                  <c:v>99.89</c:v>
                </c:pt>
                <c:pt idx="4">
                  <c:v>99.89</c:v>
                </c:pt>
              </c:numCache>
            </c:numRef>
          </c:val>
          <c:extLst xmlns:c16r2="http://schemas.microsoft.com/office/drawing/2015/06/chart">
            <c:ext xmlns:c16="http://schemas.microsoft.com/office/drawing/2014/chart" uri="{C3380CC4-5D6E-409C-BE32-E72D297353CC}">
              <c16:uniqueId val="{00000000-99ED-489E-BAB4-9598D5D929DB}"/>
            </c:ext>
          </c:extLst>
        </c:ser>
        <c:dLbls>
          <c:showLegendKey val="0"/>
          <c:showVal val="0"/>
          <c:showCatName val="0"/>
          <c:showSerName val="0"/>
          <c:showPercent val="0"/>
          <c:showBubbleSize val="0"/>
        </c:dLbls>
        <c:gapWidth val="150"/>
        <c:axId val="94281088"/>
        <c:axId val="9428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99ED-489E-BAB4-9598D5D929DB}"/>
            </c:ext>
          </c:extLst>
        </c:ser>
        <c:dLbls>
          <c:showLegendKey val="0"/>
          <c:showVal val="0"/>
          <c:showCatName val="0"/>
          <c:showSerName val="0"/>
          <c:showPercent val="0"/>
          <c:showBubbleSize val="0"/>
        </c:dLbls>
        <c:marker val="1"/>
        <c:smooth val="0"/>
        <c:axId val="94281088"/>
        <c:axId val="94283264"/>
      </c:lineChart>
      <c:dateAx>
        <c:axId val="94281088"/>
        <c:scaling>
          <c:orientation val="minMax"/>
        </c:scaling>
        <c:delete val="1"/>
        <c:axPos val="b"/>
        <c:numFmt formatCode="ge" sourceLinked="1"/>
        <c:majorTickMark val="none"/>
        <c:minorTickMark val="none"/>
        <c:tickLblPos val="none"/>
        <c:crossAx val="94283264"/>
        <c:crosses val="autoZero"/>
        <c:auto val="1"/>
        <c:lblOffset val="100"/>
        <c:baseTimeUnit val="years"/>
      </c:dateAx>
      <c:valAx>
        <c:axId val="942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36.61</c:v>
                </c:pt>
                <c:pt idx="1">
                  <c:v>54.7</c:v>
                </c:pt>
                <c:pt idx="2">
                  <c:v>56.38</c:v>
                </c:pt>
                <c:pt idx="3">
                  <c:v>59.29</c:v>
                </c:pt>
                <c:pt idx="4">
                  <c:v>60.93</c:v>
                </c:pt>
              </c:numCache>
            </c:numRef>
          </c:val>
          <c:extLst xmlns:c16r2="http://schemas.microsoft.com/office/drawing/2015/06/chart">
            <c:ext xmlns:c16="http://schemas.microsoft.com/office/drawing/2014/chart" uri="{C3380CC4-5D6E-409C-BE32-E72D297353CC}">
              <c16:uniqueId val="{00000000-5D58-40E5-BA93-B722EF28CFE8}"/>
            </c:ext>
          </c:extLst>
        </c:ser>
        <c:dLbls>
          <c:showLegendKey val="0"/>
          <c:showVal val="0"/>
          <c:showCatName val="0"/>
          <c:showSerName val="0"/>
          <c:showPercent val="0"/>
          <c:showBubbleSize val="0"/>
        </c:dLbls>
        <c:gapWidth val="150"/>
        <c:axId val="92786048"/>
        <c:axId val="9278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5D58-40E5-BA93-B722EF28CFE8}"/>
            </c:ext>
          </c:extLst>
        </c:ser>
        <c:dLbls>
          <c:showLegendKey val="0"/>
          <c:showVal val="0"/>
          <c:showCatName val="0"/>
          <c:showSerName val="0"/>
          <c:showPercent val="0"/>
          <c:showBubbleSize val="0"/>
        </c:dLbls>
        <c:marker val="1"/>
        <c:smooth val="0"/>
        <c:axId val="92786048"/>
        <c:axId val="92785280"/>
      </c:lineChart>
      <c:dateAx>
        <c:axId val="92786048"/>
        <c:scaling>
          <c:orientation val="minMax"/>
        </c:scaling>
        <c:delete val="1"/>
        <c:axPos val="b"/>
        <c:numFmt formatCode="ge" sourceLinked="1"/>
        <c:majorTickMark val="none"/>
        <c:minorTickMark val="none"/>
        <c:tickLblPos val="none"/>
        <c:crossAx val="92785280"/>
        <c:crosses val="autoZero"/>
        <c:auto val="1"/>
        <c:lblOffset val="100"/>
        <c:baseTimeUnit val="years"/>
      </c:dateAx>
      <c:valAx>
        <c:axId val="927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27.21</c:v>
                </c:pt>
                <c:pt idx="1">
                  <c:v>40.869999999999997</c:v>
                </c:pt>
                <c:pt idx="2">
                  <c:v>45.5</c:v>
                </c:pt>
                <c:pt idx="3">
                  <c:v>48.86</c:v>
                </c:pt>
                <c:pt idx="4">
                  <c:v>51.75</c:v>
                </c:pt>
              </c:numCache>
            </c:numRef>
          </c:val>
          <c:extLst xmlns:c16r2="http://schemas.microsoft.com/office/drawing/2015/06/chart">
            <c:ext xmlns:c16="http://schemas.microsoft.com/office/drawing/2014/chart" uri="{C3380CC4-5D6E-409C-BE32-E72D297353CC}">
              <c16:uniqueId val="{00000000-4879-4C82-9D55-E89A94A8E3A3}"/>
            </c:ext>
          </c:extLst>
        </c:ser>
        <c:dLbls>
          <c:showLegendKey val="0"/>
          <c:showVal val="0"/>
          <c:showCatName val="0"/>
          <c:showSerName val="0"/>
          <c:showPercent val="0"/>
          <c:showBubbleSize val="0"/>
        </c:dLbls>
        <c:gapWidth val="150"/>
        <c:axId val="92642304"/>
        <c:axId val="9264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4879-4C82-9D55-E89A94A8E3A3}"/>
            </c:ext>
          </c:extLst>
        </c:ser>
        <c:dLbls>
          <c:showLegendKey val="0"/>
          <c:showVal val="0"/>
          <c:showCatName val="0"/>
          <c:showSerName val="0"/>
          <c:showPercent val="0"/>
          <c:showBubbleSize val="0"/>
        </c:dLbls>
        <c:marker val="1"/>
        <c:smooth val="0"/>
        <c:axId val="92642304"/>
        <c:axId val="92644480"/>
      </c:lineChart>
      <c:dateAx>
        <c:axId val="92642304"/>
        <c:scaling>
          <c:orientation val="minMax"/>
        </c:scaling>
        <c:delete val="1"/>
        <c:axPos val="b"/>
        <c:numFmt formatCode="ge" sourceLinked="1"/>
        <c:majorTickMark val="none"/>
        <c:minorTickMark val="none"/>
        <c:tickLblPos val="none"/>
        <c:crossAx val="92644480"/>
        <c:crosses val="autoZero"/>
        <c:auto val="1"/>
        <c:lblOffset val="100"/>
        <c:baseTimeUnit val="years"/>
      </c:dateAx>
      <c:valAx>
        <c:axId val="926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A23-4230-A7C0-10E04D744A9D}"/>
            </c:ext>
          </c:extLst>
        </c:ser>
        <c:dLbls>
          <c:showLegendKey val="0"/>
          <c:showVal val="0"/>
          <c:showCatName val="0"/>
          <c:showSerName val="0"/>
          <c:showPercent val="0"/>
          <c:showBubbleSize val="0"/>
        </c:dLbls>
        <c:gapWidth val="150"/>
        <c:axId val="92667264"/>
        <c:axId val="9282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8A23-4230-A7C0-10E04D744A9D}"/>
            </c:ext>
          </c:extLst>
        </c:ser>
        <c:dLbls>
          <c:showLegendKey val="0"/>
          <c:showVal val="0"/>
          <c:showCatName val="0"/>
          <c:showSerName val="0"/>
          <c:showPercent val="0"/>
          <c:showBubbleSize val="0"/>
        </c:dLbls>
        <c:marker val="1"/>
        <c:smooth val="0"/>
        <c:axId val="92667264"/>
        <c:axId val="92820992"/>
      </c:lineChart>
      <c:dateAx>
        <c:axId val="92667264"/>
        <c:scaling>
          <c:orientation val="minMax"/>
        </c:scaling>
        <c:delete val="1"/>
        <c:axPos val="b"/>
        <c:numFmt formatCode="ge" sourceLinked="1"/>
        <c:majorTickMark val="none"/>
        <c:minorTickMark val="none"/>
        <c:tickLblPos val="none"/>
        <c:crossAx val="92820992"/>
        <c:crosses val="autoZero"/>
        <c:auto val="1"/>
        <c:lblOffset val="100"/>
        <c:baseTimeUnit val="years"/>
      </c:dateAx>
      <c:valAx>
        <c:axId val="928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72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7D-409C-BBD7-000D02A3A066}"/>
            </c:ext>
          </c:extLst>
        </c:ser>
        <c:dLbls>
          <c:showLegendKey val="0"/>
          <c:showVal val="0"/>
          <c:showCatName val="0"/>
          <c:showSerName val="0"/>
          <c:showPercent val="0"/>
          <c:showBubbleSize val="0"/>
        </c:dLbls>
        <c:gapWidth val="150"/>
        <c:axId val="92864896"/>
        <c:axId val="928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387D-409C-BBD7-000D02A3A066}"/>
            </c:ext>
          </c:extLst>
        </c:ser>
        <c:dLbls>
          <c:showLegendKey val="0"/>
          <c:showVal val="0"/>
          <c:showCatName val="0"/>
          <c:showSerName val="0"/>
          <c:showPercent val="0"/>
          <c:showBubbleSize val="0"/>
        </c:dLbls>
        <c:marker val="1"/>
        <c:smooth val="0"/>
        <c:axId val="92864896"/>
        <c:axId val="92866816"/>
      </c:lineChart>
      <c:dateAx>
        <c:axId val="92864896"/>
        <c:scaling>
          <c:orientation val="minMax"/>
        </c:scaling>
        <c:delete val="1"/>
        <c:axPos val="b"/>
        <c:numFmt formatCode="ge" sourceLinked="1"/>
        <c:majorTickMark val="none"/>
        <c:minorTickMark val="none"/>
        <c:tickLblPos val="none"/>
        <c:crossAx val="92866816"/>
        <c:crosses val="autoZero"/>
        <c:auto val="1"/>
        <c:lblOffset val="100"/>
        <c:baseTimeUnit val="years"/>
      </c:dateAx>
      <c:valAx>
        <c:axId val="928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AD57-417B-97D3-A217BA70D479}"/>
            </c:ext>
          </c:extLst>
        </c:ser>
        <c:dLbls>
          <c:showLegendKey val="0"/>
          <c:showVal val="0"/>
          <c:showCatName val="0"/>
          <c:showSerName val="0"/>
          <c:showPercent val="0"/>
          <c:showBubbleSize val="0"/>
        </c:dLbls>
        <c:gapWidth val="150"/>
        <c:axId val="92892544"/>
        <c:axId val="9289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AD57-417B-97D3-A217BA70D479}"/>
            </c:ext>
          </c:extLst>
        </c:ser>
        <c:dLbls>
          <c:showLegendKey val="0"/>
          <c:showVal val="0"/>
          <c:showCatName val="0"/>
          <c:showSerName val="0"/>
          <c:showPercent val="0"/>
          <c:showBubbleSize val="0"/>
        </c:dLbls>
        <c:marker val="1"/>
        <c:smooth val="0"/>
        <c:axId val="92892544"/>
        <c:axId val="92898816"/>
      </c:lineChart>
      <c:dateAx>
        <c:axId val="92892544"/>
        <c:scaling>
          <c:orientation val="minMax"/>
        </c:scaling>
        <c:delete val="1"/>
        <c:axPos val="b"/>
        <c:numFmt formatCode="ge" sourceLinked="1"/>
        <c:majorTickMark val="none"/>
        <c:minorTickMark val="none"/>
        <c:tickLblPos val="none"/>
        <c:crossAx val="92898816"/>
        <c:crosses val="autoZero"/>
        <c:auto val="1"/>
        <c:lblOffset val="100"/>
        <c:baseTimeUnit val="years"/>
      </c:dateAx>
      <c:valAx>
        <c:axId val="928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6367.15</c:v>
                </c:pt>
                <c:pt idx="1">
                  <c:v>6163.91</c:v>
                </c:pt>
                <c:pt idx="2">
                  <c:v>5728.3</c:v>
                </c:pt>
                <c:pt idx="3">
                  <c:v>5303.34</c:v>
                </c:pt>
                <c:pt idx="4">
                  <c:v>4803.1899999999996</c:v>
                </c:pt>
              </c:numCache>
            </c:numRef>
          </c:val>
          <c:extLst xmlns:c16r2="http://schemas.microsoft.com/office/drawing/2015/06/chart">
            <c:ext xmlns:c16="http://schemas.microsoft.com/office/drawing/2014/chart" uri="{C3380CC4-5D6E-409C-BE32-E72D297353CC}">
              <c16:uniqueId val="{00000000-D258-4753-9F95-5B30E232A03B}"/>
            </c:ext>
          </c:extLst>
        </c:ser>
        <c:dLbls>
          <c:showLegendKey val="0"/>
          <c:showVal val="0"/>
          <c:showCatName val="0"/>
          <c:showSerName val="0"/>
          <c:showPercent val="0"/>
          <c:showBubbleSize val="0"/>
        </c:dLbls>
        <c:gapWidth val="150"/>
        <c:axId val="93992832"/>
        <c:axId val="9399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D258-4753-9F95-5B30E232A03B}"/>
            </c:ext>
          </c:extLst>
        </c:ser>
        <c:dLbls>
          <c:showLegendKey val="0"/>
          <c:showVal val="0"/>
          <c:showCatName val="0"/>
          <c:showSerName val="0"/>
          <c:showPercent val="0"/>
          <c:showBubbleSize val="0"/>
        </c:dLbls>
        <c:marker val="1"/>
        <c:smooth val="0"/>
        <c:axId val="93992832"/>
        <c:axId val="93999104"/>
      </c:lineChart>
      <c:dateAx>
        <c:axId val="93992832"/>
        <c:scaling>
          <c:orientation val="minMax"/>
        </c:scaling>
        <c:delete val="1"/>
        <c:axPos val="b"/>
        <c:numFmt formatCode="ge" sourceLinked="1"/>
        <c:majorTickMark val="none"/>
        <c:minorTickMark val="none"/>
        <c:tickLblPos val="none"/>
        <c:crossAx val="93999104"/>
        <c:crosses val="autoZero"/>
        <c:auto val="1"/>
        <c:lblOffset val="100"/>
        <c:baseTimeUnit val="years"/>
      </c:dateAx>
      <c:valAx>
        <c:axId val="939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239.23</c:v>
                </c:pt>
                <c:pt idx="1">
                  <c:v>224.56</c:v>
                </c:pt>
                <c:pt idx="2">
                  <c:v>233.67</c:v>
                </c:pt>
                <c:pt idx="3">
                  <c:v>102.81</c:v>
                </c:pt>
                <c:pt idx="4">
                  <c:v>50</c:v>
                </c:pt>
              </c:numCache>
            </c:numRef>
          </c:val>
          <c:extLst xmlns:c16r2="http://schemas.microsoft.com/office/drawing/2015/06/chart">
            <c:ext xmlns:c16="http://schemas.microsoft.com/office/drawing/2014/chart" uri="{C3380CC4-5D6E-409C-BE32-E72D297353CC}">
              <c16:uniqueId val="{00000000-D10E-4506-9E18-D22ADE2E4D4E}"/>
            </c:ext>
          </c:extLst>
        </c:ser>
        <c:dLbls>
          <c:showLegendKey val="0"/>
          <c:showVal val="0"/>
          <c:showCatName val="0"/>
          <c:showSerName val="0"/>
          <c:showPercent val="0"/>
          <c:showBubbleSize val="0"/>
        </c:dLbls>
        <c:gapWidth val="150"/>
        <c:axId val="94034176"/>
        <c:axId val="9403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D10E-4506-9E18-D22ADE2E4D4E}"/>
            </c:ext>
          </c:extLst>
        </c:ser>
        <c:dLbls>
          <c:showLegendKey val="0"/>
          <c:showVal val="0"/>
          <c:showCatName val="0"/>
          <c:showSerName val="0"/>
          <c:showPercent val="0"/>
          <c:showBubbleSize val="0"/>
        </c:dLbls>
        <c:marker val="1"/>
        <c:smooth val="0"/>
        <c:axId val="94034176"/>
        <c:axId val="94036352"/>
      </c:lineChart>
      <c:dateAx>
        <c:axId val="94034176"/>
        <c:scaling>
          <c:orientation val="minMax"/>
        </c:scaling>
        <c:delete val="1"/>
        <c:axPos val="b"/>
        <c:numFmt formatCode="ge" sourceLinked="1"/>
        <c:majorTickMark val="none"/>
        <c:minorTickMark val="none"/>
        <c:tickLblPos val="none"/>
        <c:crossAx val="94036352"/>
        <c:crosses val="autoZero"/>
        <c:auto val="1"/>
        <c:lblOffset val="100"/>
        <c:baseTimeUnit val="years"/>
      </c:dateAx>
      <c:valAx>
        <c:axId val="940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3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31.7</c:v>
                </c:pt>
                <c:pt idx="1">
                  <c:v>33.49</c:v>
                </c:pt>
                <c:pt idx="2">
                  <c:v>32.15</c:v>
                </c:pt>
                <c:pt idx="3">
                  <c:v>72.930000000000007</c:v>
                </c:pt>
                <c:pt idx="4">
                  <c:v>150</c:v>
                </c:pt>
              </c:numCache>
            </c:numRef>
          </c:val>
          <c:extLst xmlns:c16r2="http://schemas.microsoft.com/office/drawing/2015/06/chart">
            <c:ext xmlns:c16="http://schemas.microsoft.com/office/drawing/2014/chart" uri="{C3380CC4-5D6E-409C-BE32-E72D297353CC}">
              <c16:uniqueId val="{00000000-E9BB-48C7-9E61-28E66D9A4FFB}"/>
            </c:ext>
          </c:extLst>
        </c:ser>
        <c:dLbls>
          <c:showLegendKey val="0"/>
          <c:showVal val="0"/>
          <c:showCatName val="0"/>
          <c:showSerName val="0"/>
          <c:showPercent val="0"/>
          <c:showBubbleSize val="0"/>
        </c:dLbls>
        <c:gapWidth val="150"/>
        <c:axId val="94186112"/>
        <c:axId val="9420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E9BB-48C7-9E61-28E66D9A4FFB}"/>
            </c:ext>
          </c:extLst>
        </c:ser>
        <c:dLbls>
          <c:showLegendKey val="0"/>
          <c:showVal val="0"/>
          <c:showCatName val="0"/>
          <c:showSerName val="0"/>
          <c:showPercent val="0"/>
          <c:showBubbleSize val="0"/>
        </c:dLbls>
        <c:marker val="1"/>
        <c:smooth val="0"/>
        <c:axId val="94186112"/>
        <c:axId val="94200576"/>
      </c:lineChart>
      <c:dateAx>
        <c:axId val="94186112"/>
        <c:scaling>
          <c:orientation val="minMax"/>
        </c:scaling>
        <c:delete val="1"/>
        <c:axPos val="b"/>
        <c:numFmt formatCode="ge" sourceLinked="1"/>
        <c:majorTickMark val="none"/>
        <c:minorTickMark val="none"/>
        <c:tickLblPos val="none"/>
        <c:crossAx val="94200576"/>
        <c:crosses val="autoZero"/>
        <c:auto val="1"/>
        <c:lblOffset val="100"/>
        <c:baseTimeUnit val="years"/>
      </c:dateAx>
      <c:valAx>
        <c:axId val="942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6"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兵庫県　神戸市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f>データ!S6</f>
        <v>1542935</v>
      </c>
      <c r="AM8" s="67"/>
      <c r="AN8" s="67"/>
      <c r="AO8" s="67"/>
      <c r="AP8" s="67"/>
      <c r="AQ8" s="67"/>
      <c r="AR8" s="67"/>
      <c r="AS8" s="67"/>
      <c r="AT8" s="66">
        <f>データ!T6</f>
        <v>557.02</v>
      </c>
      <c r="AU8" s="66"/>
      <c r="AV8" s="66"/>
      <c r="AW8" s="66"/>
      <c r="AX8" s="66"/>
      <c r="AY8" s="66"/>
      <c r="AZ8" s="66"/>
      <c r="BA8" s="66"/>
      <c r="BB8" s="66">
        <f>データ!U6</f>
        <v>2769.98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f>データ!O6</f>
        <v>41.43</v>
      </c>
      <c r="J10" s="66"/>
      <c r="K10" s="66"/>
      <c r="L10" s="66"/>
      <c r="M10" s="66"/>
      <c r="N10" s="66"/>
      <c r="O10" s="66"/>
      <c r="P10" s="66">
        <f>データ!P6</f>
        <v>1.02</v>
      </c>
      <c r="Q10" s="66"/>
      <c r="R10" s="66"/>
      <c r="S10" s="66"/>
      <c r="T10" s="66"/>
      <c r="U10" s="66"/>
      <c r="V10" s="66"/>
      <c r="W10" s="66">
        <f>データ!Q6</f>
        <v>100</v>
      </c>
      <c r="X10" s="66"/>
      <c r="Y10" s="66"/>
      <c r="Z10" s="66"/>
      <c r="AA10" s="66"/>
      <c r="AB10" s="66"/>
      <c r="AC10" s="66"/>
      <c r="AD10" s="67">
        <f>データ!R6</f>
        <v>1566</v>
      </c>
      <c r="AE10" s="67"/>
      <c r="AF10" s="67"/>
      <c r="AG10" s="67"/>
      <c r="AH10" s="67"/>
      <c r="AI10" s="67"/>
      <c r="AJ10" s="67"/>
      <c r="AK10" s="2"/>
      <c r="AL10" s="67">
        <f>データ!V6</f>
        <v>15648</v>
      </c>
      <c r="AM10" s="67"/>
      <c r="AN10" s="67"/>
      <c r="AO10" s="67"/>
      <c r="AP10" s="67"/>
      <c r="AQ10" s="67"/>
      <c r="AR10" s="67"/>
      <c r="AS10" s="67"/>
      <c r="AT10" s="66">
        <f>データ!W6</f>
        <v>1.39</v>
      </c>
      <c r="AU10" s="66"/>
      <c r="AV10" s="66"/>
      <c r="AW10" s="66"/>
      <c r="AX10" s="66"/>
      <c r="AY10" s="66"/>
      <c r="AZ10" s="66"/>
      <c r="BA10" s="66"/>
      <c r="BB10" s="66">
        <f>データ!X6</f>
        <v>11257.55</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2">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2">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2">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2">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2">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2">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2">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2">
      <c r="C83" s="2" t="s">
        <v>41</v>
      </c>
    </row>
    <row r="84" spans="1:78" x14ac:dyDescent="0.2">
      <c r="C84" s="25" t="s">
        <v>42</v>
      </c>
    </row>
    <row r="85" spans="1:78" ht="13.5"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t="13.5"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oG5BtIArG+QljhB7mP2fNgRmqZ31DlxATsywKWqFWQQznv69HmIldvqmPguhd6hBmKN8EO9YD4gWLXNA7WhisA==" saltValue="BoHOAivNPV4TumTydWC1n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2">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2">
      <c r="A6" s="28" t="s">
        <v>107</v>
      </c>
      <c r="B6" s="33">
        <f>B7</f>
        <v>2017</v>
      </c>
      <c r="C6" s="33">
        <f t="shared" ref="C6:X6" si="3">C7</f>
        <v>281000</v>
      </c>
      <c r="D6" s="33">
        <f t="shared" si="3"/>
        <v>46</v>
      </c>
      <c r="E6" s="33">
        <f t="shared" si="3"/>
        <v>17</v>
      </c>
      <c r="F6" s="33">
        <f t="shared" si="3"/>
        <v>4</v>
      </c>
      <c r="G6" s="33">
        <f t="shared" si="3"/>
        <v>0</v>
      </c>
      <c r="H6" s="33" t="str">
        <f t="shared" si="3"/>
        <v>兵庫県　神戸市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41.43</v>
      </c>
      <c r="P6" s="34">
        <f t="shared" si="3"/>
        <v>1.02</v>
      </c>
      <c r="Q6" s="34">
        <f t="shared" si="3"/>
        <v>100</v>
      </c>
      <c r="R6" s="34">
        <f t="shared" si="3"/>
        <v>1566</v>
      </c>
      <c r="S6" s="34">
        <f t="shared" si="3"/>
        <v>1542935</v>
      </c>
      <c r="T6" s="34">
        <f t="shared" si="3"/>
        <v>557.02</v>
      </c>
      <c r="U6" s="34">
        <f t="shared" si="3"/>
        <v>2769.98</v>
      </c>
      <c r="V6" s="34">
        <f t="shared" si="3"/>
        <v>15648</v>
      </c>
      <c r="W6" s="34">
        <f t="shared" si="3"/>
        <v>1.39</v>
      </c>
      <c r="X6" s="34">
        <f t="shared" si="3"/>
        <v>11257.55</v>
      </c>
      <c r="Y6" s="35">
        <f>IF(Y7="",NA(),Y7)</f>
        <v>36.61</v>
      </c>
      <c r="Z6" s="35">
        <f t="shared" ref="Z6:AH6" si="4">IF(Z7="",NA(),Z7)</f>
        <v>54.7</v>
      </c>
      <c r="AA6" s="35">
        <f t="shared" si="4"/>
        <v>56.38</v>
      </c>
      <c r="AB6" s="35">
        <f t="shared" si="4"/>
        <v>59.29</v>
      </c>
      <c r="AC6" s="35">
        <f t="shared" si="4"/>
        <v>60.93</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t="str">
        <f>IF(AU7="",NA(),AU7)</f>
        <v>-</v>
      </c>
      <c r="AV6" s="35" t="str">
        <f t="shared" ref="AV6:BD6" si="6">IF(AV7="",NA(),AV7)</f>
        <v>-</v>
      </c>
      <c r="AW6" s="35" t="str">
        <f t="shared" si="6"/>
        <v>-</v>
      </c>
      <c r="AX6" s="35" t="str">
        <f t="shared" si="6"/>
        <v>-</v>
      </c>
      <c r="AY6" s="34">
        <f t="shared" si="6"/>
        <v>0</v>
      </c>
      <c r="AZ6" s="35">
        <f t="shared" si="6"/>
        <v>290.19</v>
      </c>
      <c r="BA6" s="35">
        <f t="shared" si="6"/>
        <v>63.22</v>
      </c>
      <c r="BB6" s="35">
        <f t="shared" si="6"/>
        <v>49.07</v>
      </c>
      <c r="BC6" s="35">
        <f t="shared" si="6"/>
        <v>46.78</v>
      </c>
      <c r="BD6" s="35">
        <f t="shared" si="6"/>
        <v>47.44</v>
      </c>
      <c r="BE6" s="34" t="str">
        <f>IF(BE7="","",IF(BE7="-","【-】","【"&amp;SUBSTITUTE(TEXT(BE7,"#,##0.00"),"-","△")&amp;"】"))</f>
        <v>【54.73】</v>
      </c>
      <c r="BF6" s="35">
        <f>IF(BF7="",NA(),BF7)</f>
        <v>6367.15</v>
      </c>
      <c r="BG6" s="35">
        <f t="shared" ref="BG6:BO6" si="7">IF(BG7="",NA(),BG7)</f>
        <v>6163.91</v>
      </c>
      <c r="BH6" s="35">
        <f t="shared" si="7"/>
        <v>5728.3</v>
      </c>
      <c r="BI6" s="35">
        <f t="shared" si="7"/>
        <v>5303.34</v>
      </c>
      <c r="BJ6" s="35">
        <f t="shared" si="7"/>
        <v>4803.1899999999996</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239.23</v>
      </c>
      <c r="BR6" s="35">
        <f t="shared" ref="BR6:BZ6" si="8">IF(BR7="",NA(),BR7)</f>
        <v>224.56</v>
      </c>
      <c r="BS6" s="35">
        <f t="shared" si="8"/>
        <v>233.67</v>
      </c>
      <c r="BT6" s="35">
        <f t="shared" si="8"/>
        <v>102.81</v>
      </c>
      <c r="BU6" s="35">
        <f t="shared" si="8"/>
        <v>50</v>
      </c>
      <c r="BV6" s="35">
        <f t="shared" si="8"/>
        <v>64.63</v>
      </c>
      <c r="BW6" s="35">
        <f t="shared" si="8"/>
        <v>66.56</v>
      </c>
      <c r="BX6" s="35">
        <f t="shared" si="8"/>
        <v>66.22</v>
      </c>
      <c r="BY6" s="35">
        <f t="shared" si="8"/>
        <v>69.87</v>
      </c>
      <c r="BZ6" s="35">
        <f t="shared" si="8"/>
        <v>74.3</v>
      </c>
      <c r="CA6" s="34" t="str">
        <f>IF(CA7="","",IF(CA7="-","【-】","【"&amp;SUBSTITUTE(TEXT(CA7,"#,##0.00"),"-","△")&amp;"】"))</f>
        <v>【75.58】</v>
      </c>
      <c r="CB6" s="35">
        <f>IF(CB7="",NA(),CB7)</f>
        <v>31.7</v>
      </c>
      <c r="CC6" s="35">
        <f t="shared" ref="CC6:CK6" si="9">IF(CC7="",NA(),CC7)</f>
        <v>33.49</v>
      </c>
      <c r="CD6" s="35">
        <f t="shared" si="9"/>
        <v>32.15</v>
      </c>
      <c r="CE6" s="35">
        <f t="shared" si="9"/>
        <v>72.930000000000007</v>
      </c>
      <c r="CF6" s="35">
        <f t="shared" si="9"/>
        <v>150</v>
      </c>
      <c r="CG6" s="35">
        <f t="shared" si="9"/>
        <v>245.75</v>
      </c>
      <c r="CH6" s="35">
        <f t="shared" si="9"/>
        <v>244.29</v>
      </c>
      <c r="CI6" s="35">
        <f t="shared" si="9"/>
        <v>246.72</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43.65</v>
      </c>
      <c r="CS6" s="35">
        <f t="shared" si="10"/>
        <v>43.58</v>
      </c>
      <c r="CT6" s="35">
        <f t="shared" si="10"/>
        <v>41.35</v>
      </c>
      <c r="CU6" s="35">
        <f t="shared" si="10"/>
        <v>42.9</v>
      </c>
      <c r="CV6" s="35">
        <f t="shared" si="10"/>
        <v>43.36</v>
      </c>
      <c r="CW6" s="34" t="str">
        <f>IF(CW7="","",IF(CW7="-","【-】","【"&amp;SUBSTITUTE(TEXT(CW7,"#,##0.00"),"-","△")&amp;"】"))</f>
        <v>【42.66】</v>
      </c>
      <c r="CX6" s="35">
        <f>IF(CX7="",NA(),CX7)</f>
        <v>99.87</v>
      </c>
      <c r="CY6" s="35">
        <f t="shared" ref="CY6:DG6" si="11">IF(CY7="",NA(),CY7)</f>
        <v>100</v>
      </c>
      <c r="CZ6" s="35">
        <f t="shared" si="11"/>
        <v>99.89</v>
      </c>
      <c r="DA6" s="35">
        <f t="shared" si="11"/>
        <v>99.89</v>
      </c>
      <c r="DB6" s="35">
        <f t="shared" si="11"/>
        <v>99.89</v>
      </c>
      <c r="DC6" s="35">
        <f t="shared" si="11"/>
        <v>82.2</v>
      </c>
      <c r="DD6" s="35">
        <f t="shared" si="11"/>
        <v>82.35</v>
      </c>
      <c r="DE6" s="35">
        <f t="shared" si="11"/>
        <v>82.9</v>
      </c>
      <c r="DF6" s="35">
        <f t="shared" si="11"/>
        <v>83.5</v>
      </c>
      <c r="DG6" s="35">
        <f t="shared" si="11"/>
        <v>83.06</v>
      </c>
      <c r="DH6" s="34" t="str">
        <f>IF(DH7="","",IF(DH7="-","【-】","【"&amp;SUBSTITUTE(TEXT(DH7,"#,##0.00"),"-","△")&amp;"】"))</f>
        <v>【82.67】</v>
      </c>
      <c r="DI6" s="35">
        <f>IF(DI7="",NA(),DI7)</f>
        <v>27.21</v>
      </c>
      <c r="DJ6" s="35">
        <f t="shared" ref="DJ6:DR6" si="12">IF(DJ7="",NA(),DJ7)</f>
        <v>40.869999999999997</v>
      </c>
      <c r="DK6" s="35">
        <f t="shared" si="12"/>
        <v>45.5</v>
      </c>
      <c r="DL6" s="35">
        <f t="shared" si="12"/>
        <v>48.86</v>
      </c>
      <c r="DM6" s="35">
        <f t="shared" si="12"/>
        <v>51.75</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2">
      <c r="A7" s="28"/>
      <c r="B7" s="37">
        <v>2017</v>
      </c>
      <c r="C7" s="37">
        <v>281000</v>
      </c>
      <c r="D7" s="37">
        <v>46</v>
      </c>
      <c r="E7" s="37">
        <v>17</v>
      </c>
      <c r="F7" s="37">
        <v>4</v>
      </c>
      <c r="G7" s="37">
        <v>0</v>
      </c>
      <c r="H7" s="37" t="s">
        <v>108</v>
      </c>
      <c r="I7" s="37" t="s">
        <v>109</v>
      </c>
      <c r="J7" s="37" t="s">
        <v>110</v>
      </c>
      <c r="K7" s="37" t="s">
        <v>111</v>
      </c>
      <c r="L7" s="37" t="s">
        <v>112</v>
      </c>
      <c r="M7" s="37" t="s">
        <v>113</v>
      </c>
      <c r="N7" s="38" t="s">
        <v>114</v>
      </c>
      <c r="O7" s="38">
        <v>41.43</v>
      </c>
      <c r="P7" s="38">
        <v>1.02</v>
      </c>
      <c r="Q7" s="38">
        <v>100</v>
      </c>
      <c r="R7" s="38">
        <v>1566</v>
      </c>
      <c r="S7" s="38">
        <v>1542935</v>
      </c>
      <c r="T7" s="38">
        <v>557.02</v>
      </c>
      <c r="U7" s="38">
        <v>2769.98</v>
      </c>
      <c r="V7" s="38">
        <v>15648</v>
      </c>
      <c r="W7" s="38">
        <v>1.39</v>
      </c>
      <c r="X7" s="38">
        <v>11257.55</v>
      </c>
      <c r="Y7" s="38">
        <v>36.61</v>
      </c>
      <c r="Z7" s="38">
        <v>54.7</v>
      </c>
      <c r="AA7" s="38">
        <v>56.38</v>
      </c>
      <c r="AB7" s="38">
        <v>59.29</v>
      </c>
      <c r="AC7" s="38">
        <v>60.93</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t="s">
        <v>114</v>
      </c>
      <c r="AV7" s="38" t="s">
        <v>114</v>
      </c>
      <c r="AW7" s="38" t="s">
        <v>114</v>
      </c>
      <c r="AX7" s="38" t="s">
        <v>114</v>
      </c>
      <c r="AY7" s="38">
        <v>0</v>
      </c>
      <c r="AZ7" s="38">
        <v>290.19</v>
      </c>
      <c r="BA7" s="38">
        <v>63.22</v>
      </c>
      <c r="BB7" s="38">
        <v>49.07</v>
      </c>
      <c r="BC7" s="38">
        <v>46.78</v>
      </c>
      <c r="BD7" s="38">
        <v>47.44</v>
      </c>
      <c r="BE7" s="38">
        <v>54.73</v>
      </c>
      <c r="BF7" s="38">
        <v>6367.15</v>
      </c>
      <c r="BG7" s="38">
        <v>6163.91</v>
      </c>
      <c r="BH7" s="38">
        <v>5728.3</v>
      </c>
      <c r="BI7" s="38">
        <v>5303.34</v>
      </c>
      <c r="BJ7" s="38">
        <v>4803.1899999999996</v>
      </c>
      <c r="BK7" s="38">
        <v>1569.13</v>
      </c>
      <c r="BL7" s="38">
        <v>1436</v>
      </c>
      <c r="BM7" s="38">
        <v>1434.89</v>
      </c>
      <c r="BN7" s="38">
        <v>1298.9100000000001</v>
      </c>
      <c r="BO7" s="38">
        <v>1243.71</v>
      </c>
      <c r="BP7" s="38">
        <v>1225.44</v>
      </c>
      <c r="BQ7" s="38">
        <v>239.23</v>
      </c>
      <c r="BR7" s="38">
        <v>224.56</v>
      </c>
      <c r="BS7" s="38">
        <v>233.67</v>
      </c>
      <c r="BT7" s="38">
        <v>102.81</v>
      </c>
      <c r="BU7" s="38">
        <v>50</v>
      </c>
      <c r="BV7" s="38">
        <v>64.63</v>
      </c>
      <c r="BW7" s="38">
        <v>66.56</v>
      </c>
      <c r="BX7" s="38">
        <v>66.22</v>
      </c>
      <c r="BY7" s="38">
        <v>69.87</v>
      </c>
      <c r="BZ7" s="38">
        <v>74.3</v>
      </c>
      <c r="CA7" s="38">
        <v>75.58</v>
      </c>
      <c r="CB7" s="38">
        <v>31.7</v>
      </c>
      <c r="CC7" s="38">
        <v>33.49</v>
      </c>
      <c r="CD7" s="38">
        <v>32.15</v>
      </c>
      <c r="CE7" s="38">
        <v>72.930000000000007</v>
      </c>
      <c r="CF7" s="38">
        <v>150</v>
      </c>
      <c r="CG7" s="38">
        <v>245.75</v>
      </c>
      <c r="CH7" s="38">
        <v>244.29</v>
      </c>
      <c r="CI7" s="38">
        <v>246.72</v>
      </c>
      <c r="CJ7" s="38">
        <v>234.96</v>
      </c>
      <c r="CK7" s="38">
        <v>221.81</v>
      </c>
      <c r="CL7" s="38">
        <v>215.23</v>
      </c>
      <c r="CM7" s="38" t="s">
        <v>114</v>
      </c>
      <c r="CN7" s="38" t="s">
        <v>114</v>
      </c>
      <c r="CO7" s="38" t="s">
        <v>114</v>
      </c>
      <c r="CP7" s="38" t="s">
        <v>114</v>
      </c>
      <c r="CQ7" s="38" t="s">
        <v>114</v>
      </c>
      <c r="CR7" s="38">
        <v>43.65</v>
      </c>
      <c r="CS7" s="38">
        <v>43.58</v>
      </c>
      <c r="CT7" s="38">
        <v>41.35</v>
      </c>
      <c r="CU7" s="38">
        <v>42.9</v>
      </c>
      <c r="CV7" s="38">
        <v>43.36</v>
      </c>
      <c r="CW7" s="38">
        <v>42.66</v>
      </c>
      <c r="CX7" s="38">
        <v>99.87</v>
      </c>
      <c r="CY7" s="38">
        <v>100</v>
      </c>
      <c r="CZ7" s="38">
        <v>99.89</v>
      </c>
      <c r="DA7" s="38">
        <v>99.89</v>
      </c>
      <c r="DB7" s="38">
        <v>99.89</v>
      </c>
      <c r="DC7" s="38">
        <v>82.2</v>
      </c>
      <c r="DD7" s="38">
        <v>82.35</v>
      </c>
      <c r="DE7" s="38">
        <v>82.9</v>
      </c>
      <c r="DF7" s="38">
        <v>83.5</v>
      </c>
      <c r="DG7" s="38">
        <v>83.06</v>
      </c>
      <c r="DH7" s="38">
        <v>82.67</v>
      </c>
      <c r="DI7" s="38">
        <v>27.21</v>
      </c>
      <c r="DJ7" s="38">
        <v>40.869999999999997</v>
      </c>
      <c r="DK7" s="38">
        <v>45.5</v>
      </c>
      <c r="DL7" s="38">
        <v>48.86</v>
      </c>
      <c r="DM7" s="38">
        <v>51.75</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ht="13.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2018-12-03T08:53:36Z</dcterms:created>
  <dcterms:modified xsi:type="dcterms:W3CDTF">2019-01-30T07:53:39Z</dcterms:modified>
  <cp:category/>
</cp:coreProperties>
</file>