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ZKwu2sWjnhYhlusfea0suWQiGvITSOuN6Kz2yQfZLI0o7CTSYdvHXHllCfDv9JikGVpvp4p8buOBwe8GwQ/9w==" workbookSaltValue="9VPlUFknTNt4U9YYgXIIRA==" workbookSpinCount="100000" lockStructure="1"/>
  <bookViews>
    <workbookView xWindow="120" yWindow="120" windowWidth="9852"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<sst xmlns="http://schemas.openxmlformats.org/spreadsheetml/2006/main" count="240" uniqueCount="126">
  <si>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</si>
  <si>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</si>
  <si>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</si>
  <si>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</si>
  <si>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</si>
  <si>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</si>
  <si>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</si>
  <si>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</si>
  <si>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</si>
  <si>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</si>
  <si>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</si>
  <si>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</si>
  <si>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</si>
  <si>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</si>
  <si>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</si>
  <si>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</si>
  <si>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</si>
  <si>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</si>
  <si>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</si>
  <si>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</si>
  <si>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</si>
  <si>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</si>
  <si>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</si>
  <si>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</si>
  <si>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</si>
  <si>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</si>
  <si>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</si>
  <si>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</si>
  <si>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</si>
  <si>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</si>
  <si>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</si>
  <si>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</si>
  <si>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</si>
  <si>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</si>
  <si>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</si>
  <si>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</si>
  <si>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</si>
  <si>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</si>
  <si>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</si>
  <si>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</si>
  <si>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</si>
  <si>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</si>
  <si>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</si>
  <si>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</si>
  <si>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</si>
  <si>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</si>
  <si>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</si>
  <si>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</si>
  <si>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</si>
  <si>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</si>
  <si>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</si>
  <si>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</si>
  <si>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</si>
  <si>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</si>
  <si>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</si>
  <si>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</si>
  <si>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</si>
  <si>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</si>
  <si>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</si>
  <si>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</si>
  <si>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</si>
  <si>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</si>
  <si>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</si>
  <si>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</si>
  <si>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</si>
  <si>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</si>
  <si>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</si>
  <si>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</si>
  <si>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</si>
  <si>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</si>
  <si>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</si>
  <si>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</si>
  <si>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</si>
  <si>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</si>
  <si>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</si>
  <si>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</si>
  <si>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</si>
  <si>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</si>
  <si>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</si>
  <si>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</si>
  <si>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</si>
  <si>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</si>
  <si>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</si>
  <si>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</si>
  <si>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</si>
  <si>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</si>
  <si>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</si>
  <si>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</si>
  <si>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</si>
  <si>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</si>
  <si>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</si>
  <si>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</si>
  <si>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</si>
  <si>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</si>
  <si>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</si>
  <si>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</si>
  <si>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</si>
  <si>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</si>
  <si>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</si>
  <si>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</si>
  <si>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</si>
  <si>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</si>
  <si>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</si>
  <si>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</si>
  <si>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</si>
  <si>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</si>
  <si>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</si>
  <si>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</si>
  <si>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</si>
  <si>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</si>
  <si>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</si>
  <si>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</si>
  <si>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</si>
  <si>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</si>
  <si>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</si>
  <si>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</si>
  <si>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</si>
  <si>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</si>
  <si>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</si>
  <si>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</si>
  <si>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</si>
  <si>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</si>
  <si>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</si>
  <si>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多くは、整備から30年未満で耐用年数を迎えておらず、大きな不具合も出ていないため、管渠の更新はしていない。今後は処理場を含めたライフサイクルコストを低減するため最適整備構想をまとめ、適切な機能保全対策を講じていく。</t>
    <phoneticPr fontId="4"/>
  </si>
  <si>
    <t xml:space="preserve">　神戸市の農業集落排水は、地形的要因に加え、下水道料金を市内同一サービス・同一料金としているため、経常的な費用を収益でまかなうことができていない。農業集落排水事業は一般会計からの繰入金に依存しているため、収益の確保の取り組みが重要である。具体的には、(1)使用料滞納者に対する対策、(2)水洗化の促進を行っていきたい。また、今後多くの設備が整備後30年を迎え、機器の更新等が必要になってくるので、計画的に修繕を行い、機能維持を図ると共に、処理区の統合についても検討していきたい。
　農業集落排水事業は、農村環境改善、農業用排水・公共用水の水質改善に必要不可欠な施設であるため、経営戦略の策定を含め、引き続き適正な維持管理に努めていく。
</t>
    <phoneticPr fontId="4"/>
  </si>
  <si>
    <t xml:space="preserve">①収益的収支比率
　収益的収支比率が100％を割っているのは、平成５年から平成９年にかけて設備を集中整備した際の地方債が償還期限を迎えていることが大きな影響を与えている。平成20年度に施設の整備が終了しているため、平成29年度には、地方債の償還のピークを迎え、収益的収支比率は改善に向かう見込みである。
④企業債残高対事業規模比較
　神戸市の農業集落排水処理施設は、地形的要因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施設利用率は類似団体平均よりも高く、施設の利用状況は比較的良好であり、規模も適切であると考えられる。
⑧水洗化率
　水洗化率も類似団体平均よりは高くなっているが、さらなる水洗化の促進のため、戸別訪問による水洗化啓発活動を行っている。
</t>
    <rPh sb="144" eb="146">
      <t>ミコ</t>
    </rPh>
    <rPh sb="183" eb="185">
      <t>チケイ</t>
    </rPh>
    <rPh sb="185" eb="186">
      <t>テキ</t>
    </rPh>
    <rPh sb="186" eb="188">
      <t>ヨウイン</t>
    </rPh>
    <rPh sb="306" eb="307">
      <t>タイ</t>
    </rPh>
    <rPh sb="307" eb="309">
      <t>ジギョウ</t>
    </rPh>
    <rPh sb="309" eb="311">
      <t>キボ</t>
    </rPh>
    <rPh sb="311" eb="313">
      <t>ヒカク</t>
    </rPh>
    <rPh sb="314" eb="315">
      <t>タカ</t>
    </rPh>
    <rPh sb="427" eb="429">
      <t>シセツ</t>
    </rPh>
    <rPh sb="430" eb="432">
      <t>イジ</t>
    </rPh>
    <rPh sb="432" eb="434">
      <t>カンリ</t>
    </rPh>
    <rPh sb="435" eb="437">
      <t>ヒツヨウ</t>
    </rPh>
    <rPh sb="438" eb="440">
      <t>シヨウ</t>
    </rPh>
    <rPh sb="440" eb="441">
      <t>リョウ</t>
    </rPh>
    <rPh sb="441" eb="443">
      <t>シュウニュウ</t>
    </rPh>
    <rPh sb="444" eb="445">
      <t>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</si>
</sst>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1F-46CD-9989-AD169C47AA89}"/>
            </c:ext>
          </c:extLst>
        </c:ser>
        <c:dLbls>
          <c:showLegendKey val="0"/>
          <c:showVal val="0"/>
          <c:showCatName val="0"/>
          <c:showSerName val="0"/>
          <c:showPercent val="0"/>
          <c:showBubbleSize val="0"/>
        </c:dLbls>
        <c:gapWidth val="150"/>
        <c:axId val="82913536"/>
        <c:axId val="829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F31F-46CD-9989-AD169C47AA89}"/>
            </c:ext>
          </c:extLst>
        </c:ser>
        <c:dLbls>
          <c:showLegendKey val="0"/>
          <c:showVal val="0"/>
          <c:showCatName val="0"/>
          <c:showSerName val="0"/>
          <c:showPercent val="0"/>
          <c:showBubbleSize val="0"/>
        </c:dLbls>
        <c:marker val="1"/>
        <c:smooth val="0"/>
        <c:axId val="82913536"/>
        <c:axId val="82915712"/>
      </c:lineChart>
      <c:dateAx>
        <c:axId val="82913536"/>
        <c:scaling>
          <c:orientation val="minMax"/>
        </c:scaling>
        <c:delete val="1"/>
        <c:axPos val="b"/>
        <c:numFmt formatCode="ge" sourceLinked="1"/>
        <c:majorTickMark val="none"/>
        <c:minorTickMark val="none"/>
        <c:tickLblPos val="none"/>
        <c:crossAx val="82915712"/>
        <c:crosses val="autoZero"/>
        <c:auto val="1"/>
        <c:lblOffset val="100"/>
        <c:baseTimeUnit val="years"/>
      </c:dateAx>
      <c:valAx>
        <c:axId val="829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57.83</c:v>
                </c:pt>
                <c:pt idx="1">
                  <c:v>57.83</c:v>
                </c:pt>
                <c:pt idx="2">
                  <c:v>59.1</c:v>
                </c:pt>
                <c:pt idx="3">
                  <c:v>57.11</c:v>
                </c:pt>
                <c:pt idx="4">
                  <c:v>57.43</c:v>
                </c:pt>
              </c:numCache>
            </c:numRef>
          </c:val>
          <c:extLst xmlns:c16r2="http://schemas.microsoft.com/office/drawing/2015/06/chart">
            <c:ext xmlns:c16="http://schemas.microsoft.com/office/drawing/2014/chart" uri="{C3380CC4-5D6E-409C-BE32-E72D297353CC}">
              <c16:uniqueId val="{00000000-B9D3-4BD3-A65C-FD3830C74BF0}"/>
            </c:ext>
          </c:extLst>
        </c:ser>
        <c:dLbls>
          <c:showLegendKey val="0"/>
          <c:showVal val="0"/>
          <c:showCatName val="0"/>
          <c:showSerName val="0"/>
          <c:showPercent val="0"/>
          <c:showBubbleSize val="0"/>
        </c:dLbls>
        <c:gapWidth val="150"/>
        <c:axId val="90228992"/>
        <c:axId val="902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B9D3-4BD3-A65C-FD3830C74BF0}"/>
            </c:ext>
          </c:extLst>
        </c:ser>
        <c:dLbls>
          <c:showLegendKey val="0"/>
          <c:showVal val="0"/>
          <c:showCatName val="0"/>
          <c:showSerName val="0"/>
          <c:showPercent val="0"/>
          <c:showBubbleSize val="0"/>
        </c:dLbls>
        <c:marker val="1"/>
        <c:smooth val="0"/>
        <c:axId val="90228992"/>
        <c:axId val="90231168"/>
      </c:lineChart>
      <c:dateAx>
        <c:axId val="90228992"/>
        <c:scaling>
          <c:orientation val="minMax"/>
        </c:scaling>
        <c:delete val="1"/>
        <c:axPos val="b"/>
        <c:numFmt formatCode="ge" sourceLinked="1"/>
        <c:majorTickMark val="none"/>
        <c:minorTickMark val="none"/>
        <c:tickLblPos val="none"/>
        <c:crossAx val="90231168"/>
        <c:crosses val="autoZero"/>
        <c:auto val="1"/>
        <c:lblOffset val="100"/>
        <c:baseTimeUnit val="years"/>
      </c:dateAx>
      <c:valAx>
        <c:axId val="90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c:v>
                </c:pt>
                <c:pt idx="1">
                  <c:v>90.94</c:v>
                </c:pt>
                <c:pt idx="2">
                  <c:v>91.17</c:v>
                </c:pt>
                <c:pt idx="3">
                  <c:v>90.65</c:v>
                </c:pt>
                <c:pt idx="4">
                  <c:v>91.85</c:v>
                </c:pt>
              </c:numCache>
            </c:numRef>
          </c:val>
          <c:extLst xmlns:c16r2="http://schemas.microsoft.com/office/drawing/2015/06/chart">
            <c:ext xmlns:c16="http://schemas.microsoft.com/office/drawing/2014/chart" uri="{C3380CC4-5D6E-409C-BE32-E72D297353CC}">
              <c16:uniqueId val="{00000000-A2C7-462C-843E-9CCE4556592C}"/>
            </c:ext>
          </c:extLst>
        </c:ser>
        <c:dLbls>
          <c:showLegendKey val="0"/>
          <c:showVal val="0"/>
          <c:showCatName val="0"/>
          <c:showSerName val="0"/>
          <c:showPercent val="0"/>
          <c:showBubbleSize val="0"/>
        </c:dLbls>
        <c:gapWidth val="150"/>
        <c:axId val="90286720"/>
        <c:axId val="902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A2C7-462C-843E-9CCE4556592C}"/>
            </c:ext>
          </c:extLst>
        </c:ser>
        <c:dLbls>
          <c:showLegendKey val="0"/>
          <c:showVal val="0"/>
          <c:showCatName val="0"/>
          <c:showSerName val="0"/>
          <c:showPercent val="0"/>
          <c:showBubbleSize val="0"/>
        </c:dLbls>
        <c:marker val="1"/>
        <c:smooth val="0"/>
        <c:axId val="90286720"/>
        <c:axId val="90288896"/>
      </c:lineChart>
      <c:dateAx>
        <c:axId val="90286720"/>
        <c:scaling>
          <c:orientation val="minMax"/>
        </c:scaling>
        <c:delete val="1"/>
        <c:axPos val="b"/>
        <c:numFmt formatCode="ge" sourceLinked="1"/>
        <c:majorTickMark val="none"/>
        <c:minorTickMark val="none"/>
        <c:tickLblPos val="none"/>
        <c:crossAx val="90288896"/>
        <c:crosses val="autoZero"/>
        <c:auto val="1"/>
        <c:lblOffset val="100"/>
        <c:baseTimeUnit val="years"/>
      </c:dateAx>
      <c:valAx>
        <c:axId val="902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76.12</c:v>
                </c:pt>
                <c:pt idx="1">
                  <c:v>75.8</c:v>
                </c:pt>
                <c:pt idx="2">
                  <c:v>75.31</c:v>
                </c:pt>
                <c:pt idx="3">
                  <c:v>75.03</c:v>
                </c:pt>
                <c:pt idx="4">
                  <c:v>74.84</c:v>
                </c:pt>
              </c:numCache>
            </c:numRef>
          </c:val>
          <c:extLst xmlns:c16r2="http://schemas.microsoft.com/office/drawing/2015/06/chart">
            <c:ext xmlns:c16="http://schemas.microsoft.com/office/drawing/2014/chart" uri="{C3380CC4-5D6E-409C-BE32-E72D297353CC}">
              <c16:uniqueId val="{00000000-AA21-41FE-BC1F-09A223D63CCD}"/>
            </c:ext>
          </c:extLst>
        </c:ser>
        <c:dLbls>
          <c:showLegendKey val="0"/>
          <c:showVal val="0"/>
          <c:showCatName val="0"/>
          <c:showSerName val="0"/>
          <c:showPercent val="0"/>
          <c:showBubbleSize val="0"/>
        </c:dLbls>
        <c:gapWidth val="150"/>
        <c:axId val="82954880"/>
        <c:axId val="829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21-41FE-BC1F-09A223D63CCD}"/>
            </c:ext>
          </c:extLst>
        </c:ser>
        <c:dLbls>
          <c:showLegendKey val="0"/>
          <c:showVal val="0"/>
          <c:showCatName val="0"/>
          <c:showSerName val="0"/>
          <c:showPercent val="0"/>
          <c:showBubbleSize val="0"/>
        </c:dLbls>
        <c:marker val="1"/>
        <c:smooth val="0"/>
        <c:axId val="82954880"/>
        <c:axId val="82969344"/>
      </c:lineChart>
      <c:dateAx>
        <c:axId val="82954880"/>
        <c:scaling>
          <c:orientation val="minMax"/>
        </c:scaling>
        <c:delete val="1"/>
        <c:axPos val="b"/>
        <c:numFmt formatCode="ge" sourceLinked="1"/>
        <c:majorTickMark val="none"/>
        <c:minorTickMark val="none"/>
        <c:tickLblPos val="none"/>
        <c:crossAx val="82969344"/>
        <c:crosses val="autoZero"/>
        <c:auto val="1"/>
        <c:lblOffset val="100"/>
        <c:baseTimeUnit val="years"/>
      </c:dateAx>
      <c:valAx>
        <c:axId val="82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C1-46BC-9D6B-9FD9E1CBD89E}"/>
            </c:ext>
          </c:extLst>
        </c:ser>
        <c:dLbls>
          <c:showLegendKey val="0"/>
          <c:showVal val="0"/>
          <c:showCatName val="0"/>
          <c:showSerName val="0"/>
          <c:showPercent val="0"/>
          <c:showBubbleSize val="0"/>
        </c:dLbls>
        <c:gapWidth val="150"/>
        <c:axId val="83008512"/>
        <c:axId val="830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C1-46BC-9D6B-9FD9E1CBD89E}"/>
            </c:ext>
          </c:extLst>
        </c:ser>
        <c:dLbls>
          <c:showLegendKey val="0"/>
          <c:showVal val="0"/>
          <c:showCatName val="0"/>
          <c:showSerName val="0"/>
          <c:showPercent val="0"/>
          <c:showBubbleSize val="0"/>
        </c:dLbls>
        <c:marker val="1"/>
        <c:smooth val="0"/>
        <c:axId val="83008512"/>
        <c:axId val="83010688"/>
      </c:lineChart>
      <c:dateAx>
        <c:axId val="83008512"/>
        <c:scaling>
          <c:orientation val="minMax"/>
        </c:scaling>
        <c:delete val="1"/>
        <c:axPos val="b"/>
        <c:numFmt formatCode="ge" sourceLinked="1"/>
        <c:majorTickMark val="none"/>
        <c:minorTickMark val="none"/>
        <c:tickLblPos val="none"/>
        <c:crossAx val="83010688"/>
        <c:crosses val="autoZero"/>
        <c:auto val="1"/>
        <c:lblOffset val="100"/>
        <c:baseTimeUnit val="years"/>
      </c:dateAx>
      <c:valAx>
        <c:axId val="83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19-4DFC-939C-AF25101F83C8}"/>
            </c:ext>
          </c:extLst>
        </c:ser>
        <c:dLbls>
          <c:showLegendKey val="0"/>
          <c:showVal val="0"/>
          <c:showCatName val="0"/>
          <c:showSerName val="0"/>
          <c:showPercent val="0"/>
          <c:showBubbleSize val="0"/>
        </c:dLbls>
        <c:gapWidth val="150"/>
        <c:axId val="83033472"/>
        <c:axId val="900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19-4DFC-939C-AF25101F83C8}"/>
            </c:ext>
          </c:extLst>
        </c:ser>
        <c:dLbls>
          <c:showLegendKey val="0"/>
          <c:showVal val="0"/>
          <c:showCatName val="0"/>
          <c:showSerName val="0"/>
          <c:showPercent val="0"/>
          <c:showBubbleSize val="0"/>
        </c:dLbls>
        <c:marker val="1"/>
        <c:smooth val="0"/>
        <c:axId val="83033472"/>
        <c:axId val="90007040"/>
      </c:lineChart>
      <c:dateAx>
        <c:axId val="83033472"/>
        <c:scaling>
          <c:orientation val="minMax"/>
        </c:scaling>
        <c:delete val="1"/>
        <c:axPos val="b"/>
        <c:numFmt formatCode="ge" sourceLinked="1"/>
        <c:majorTickMark val="none"/>
        <c:minorTickMark val="none"/>
        <c:tickLblPos val="none"/>
        <c:crossAx val="90007040"/>
        <c:crosses val="autoZero"/>
        <c:auto val="1"/>
        <c:lblOffset val="100"/>
        <c:baseTimeUnit val="years"/>
      </c:dateAx>
      <c:valAx>
        <c:axId val="900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78-4CA3-AA40-3ACCC7AB0DD8}"/>
            </c:ext>
          </c:extLst>
        </c:ser>
        <c:dLbls>
          <c:showLegendKey val="0"/>
          <c:showVal val="0"/>
          <c:showCatName val="0"/>
          <c:showSerName val="0"/>
          <c:showPercent val="0"/>
          <c:showBubbleSize val="0"/>
        </c:dLbls>
        <c:gapWidth val="150"/>
        <c:axId val="90046848"/>
        <c:axId val="900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78-4CA3-AA40-3ACCC7AB0DD8}"/>
            </c:ext>
          </c:extLst>
        </c:ser>
        <c:dLbls>
          <c:showLegendKey val="0"/>
          <c:showVal val="0"/>
          <c:showCatName val="0"/>
          <c:showSerName val="0"/>
          <c:showPercent val="0"/>
          <c:showBubbleSize val="0"/>
        </c:dLbls>
        <c:marker val="1"/>
        <c:smooth val="0"/>
        <c:axId val="90046848"/>
        <c:axId val="90048768"/>
      </c:lineChart>
      <c:dateAx>
        <c:axId val="90046848"/>
        <c:scaling>
          <c:orientation val="minMax"/>
        </c:scaling>
        <c:delete val="1"/>
        <c:axPos val="b"/>
        <c:numFmt formatCode="ge" sourceLinked="1"/>
        <c:majorTickMark val="none"/>
        <c:minorTickMark val="none"/>
        <c:tickLblPos val="none"/>
        <c:crossAx val="90048768"/>
        <c:crosses val="autoZero"/>
        <c:auto val="1"/>
        <c:lblOffset val="100"/>
        <c:baseTimeUnit val="years"/>
      </c:dateAx>
      <c:valAx>
        <c:axId val="900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2-4D58-9DD7-408BB02EC399}"/>
            </c:ext>
          </c:extLst>
        </c:ser>
        <c:dLbls>
          <c:showLegendKey val="0"/>
          <c:showVal val="0"/>
          <c:showCatName val="0"/>
          <c:showSerName val="0"/>
          <c:showPercent val="0"/>
          <c:showBubbleSize val="0"/>
        </c:dLbls>
        <c:gapWidth val="150"/>
        <c:axId val="90076288"/>
        <c:axId val="90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2-4D58-9DD7-408BB02EC399}"/>
            </c:ext>
          </c:extLst>
        </c:ser>
        <c:dLbls>
          <c:showLegendKey val="0"/>
          <c:showVal val="0"/>
          <c:showCatName val="0"/>
          <c:showSerName val="0"/>
          <c:showPercent val="0"/>
          <c:showBubbleSize val="0"/>
        </c:dLbls>
        <c:marker val="1"/>
        <c:smooth val="0"/>
        <c:axId val="90076288"/>
        <c:axId val="90078208"/>
      </c:lineChart>
      <c:dateAx>
        <c:axId val="90076288"/>
        <c:scaling>
          <c:orientation val="minMax"/>
        </c:scaling>
        <c:delete val="1"/>
        <c:axPos val="b"/>
        <c:numFmt formatCode="ge" sourceLinked="1"/>
        <c:majorTickMark val="none"/>
        <c:minorTickMark val="none"/>
        <c:tickLblPos val="none"/>
        <c:crossAx val="90078208"/>
        <c:crosses val="autoZero"/>
        <c:auto val="1"/>
        <c:lblOffset val="100"/>
        <c:baseTimeUnit val="years"/>
      </c:dateAx>
      <c:valAx>
        <c:axId val="90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3541.34</c:v>
                </c:pt>
                <c:pt idx="1">
                  <c:v>3286.65</c:v>
                </c:pt>
                <c:pt idx="2">
                  <c:v>3032.45</c:v>
                </c:pt>
                <c:pt idx="3">
                  <c:v>2778.68</c:v>
                </c:pt>
                <c:pt idx="4">
                  <c:v>2360.1999999999998</c:v>
                </c:pt>
              </c:numCache>
            </c:numRef>
          </c:val>
          <c:extLst xmlns:c16r2="http://schemas.microsoft.com/office/drawing/2015/06/chart">
            <c:ext xmlns:c16="http://schemas.microsoft.com/office/drawing/2014/chart" uri="{C3380CC4-5D6E-409C-BE32-E72D297353CC}">
              <c16:uniqueId val="{00000000-39AD-49C3-B9A4-D3A6D49EF4A9}"/>
            </c:ext>
          </c:extLst>
        </c:ser>
        <c:dLbls>
          <c:showLegendKey val="0"/>
          <c:showVal val="0"/>
          <c:showCatName val="0"/>
          <c:showSerName val="0"/>
          <c:showPercent val="0"/>
          <c:showBubbleSize val="0"/>
        </c:dLbls>
        <c:gapWidth val="150"/>
        <c:axId val="90392064"/>
        <c:axId val="903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39AD-49C3-B9A4-D3A6D49EF4A9}"/>
            </c:ext>
          </c:extLst>
        </c:ser>
        <c:dLbls>
          <c:showLegendKey val="0"/>
          <c:showVal val="0"/>
          <c:showCatName val="0"/>
          <c:showSerName val="0"/>
          <c:showPercent val="0"/>
          <c:showBubbleSize val="0"/>
        </c:dLbls>
        <c:marker val="1"/>
        <c:smooth val="0"/>
        <c:axId val="90392064"/>
        <c:axId val="90393984"/>
      </c:lineChart>
      <c:dateAx>
        <c:axId val="90392064"/>
        <c:scaling>
          <c:orientation val="minMax"/>
        </c:scaling>
        <c:delete val="1"/>
        <c:axPos val="b"/>
        <c:numFmt formatCode="ge" sourceLinked="1"/>
        <c:majorTickMark val="none"/>
        <c:minorTickMark val="none"/>
        <c:tickLblPos val="none"/>
        <c:crossAx val="90393984"/>
        <c:crosses val="autoZero"/>
        <c:auto val="1"/>
        <c:lblOffset val="100"/>
        <c:baseTimeUnit val="years"/>
      </c:dateAx>
      <c:valAx>
        <c:axId val="903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18.38</c:v>
                </c:pt>
                <c:pt idx="1">
                  <c:v>18.079999999999998</c:v>
                </c:pt>
                <c:pt idx="2">
                  <c:v>18.46</c:v>
                </c:pt>
                <c:pt idx="3">
                  <c:v>17.78</c:v>
                </c:pt>
                <c:pt idx="4">
                  <c:v>17.899999999999999</c:v>
                </c:pt>
              </c:numCache>
            </c:numRef>
          </c:val>
          <c:extLst xmlns:c16r2="http://schemas.microsoft.com/office/drawing/2015/06/chart">
            <c:ext xmlns:c16="http://schemas.microsoft.com/office/drawing/2014/chart" uri="{C3380CC4-5D6E-409C-BE32-E72D297353CC}">
              <c16:uniqueId val="{00000000-2F4B-43C1-9EBF-2FC6CD2E58DC}"/>
            </c:ext>
          </c:extLst>
        </c:ser>
        <c:dLbls>
          <c:showLegendKey val="0"/>
          <c:showVal val="0"/>
          <c:showCatName val="0"/>
          <c:showSerName val="0"/>
          <c:showPercent val="0"/>
          <c:showBubbleSize val="0"/>
        </c:dLbls>
        <c:gapWidth val="150"/>
        <c:axId val="90429312"/>
        <c:axId val="904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2F4B-43C1-9EBF-2FC6CD2E58DC}"/>
            </c:ext>
          </c:extLst>
        </c:ser>
        <c:dLbls>
          <c:showLegendKey val="0"/>
          <c:showVal val="0"/>
          <c:showCatName val="0"/>
          <c:showSerName val="0"/>
          <c:showPercent val="0"/>
          <c:showBubbleSize val="0"/>
        </c:dLbls>
        <c:marker val="1"/>
        <c:smooth val="0"/>
        <c:axId val="90429312"/>
        <c:axId val="90431488"/>
      </c:lineChart>
      <c:dateAx>
        <c:axId val="90429312"/>
        <c:scaling>
          <c:orientation val="minMax"/>
        </c:scaling>
        <c:delete val="1"/>
        <c:axPos val="b"/>
        <c:numFmt formatCode="ge" sourceLinked="1"/>
        <c:majorTickMark val="none"/>
        <c:minorTickMark val="none"/>
        <c:tickLblPos val="none"/>
        <c:crossAx val="90431488"/>
        <c:crosses val="autoZero"/>
        <c:auto val="1"/>
        <c:lblOffset val="100"/>
        <c:baseTimeUnit val="years"/>
      </c:dateAx>
      <c:valAx>
        <c:axId val="904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515.04</c:v>
                </c:pt>
                <c:pt idx="1">
                  <c:v>537.5</c:v>
                </c:pt>
                <c:pt idx="2">
                  <c:v>532.87</c:v>
                </c:pt>
                <c:pt idx="3">
                  <c:v>548.26</c:v>
                </c:pt>
                <c:pt idx="4">
                  <c:v>552.48</c:v>
                </c:pt>
              </c:numCache>
            </c:numRef>
          </c:val>
          <c:extLst xmlns:c16r2="http://schemas.microsoft.com/office/drawing/2015/06/chart">
            <c:ext xmlns:c16="http://schemas.microsoft.com/office/drawing/2014/chart" uri="{C3380CC4-5D6E-409C-BE32-E72D297353CC}">
              <c16:uniqueId val="{00000000-4C7A-44EA-8AC9-A17F7ADAB1C7}"/>
            </c:ext>
          </c:extLst>
        </c:ser>
        <c:dLbls>
          <c:showLegendKey val="0"/>
          <c:showVal val="0"/>
          <c:showCatName val="0"/>
          <c:showSerName val="0"/>
          <c:showPercent val="0"/>
          <c:showBubbleSize val="0"/>
        </c:dLbls>
        <c:gapWidth val="150"/>
        <c:axId val="90188032"/>
        <c:axId val="902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4C7A-44EA-8AC9-A17F7ADAB1C7}"/>
            </c:ext>
          </c:extLst>
        </c:ser>
        <c:dLbls>
          <c:showLegendKey val="0"/>
          <c:showVal val="0"/>
          <c:showCatName val="0"/>
          <c:showSerName val="0"/>
          <c:showPercent val="0"/>
          <c:showBubbleSize val="0"/>
        </c:dLbls>
        <c:marker val="1"/>
        <c:smooth val="0"/>
        <c:axId val="90188032"/>
        <c:axId val="90206592"/>
      </c:lineChart>
      <c:dateAx>
        <c:axId val="90188032"/>
        <c:scaling>
          <c:orientation val="minMax"/>
        </c:scaling>
        <c:delete val="1"/>
        <c:axPos val="b"/>
        <c:numFmt formatCode="ge" sourceLinked="1"/>
        <c:majorTickMark val="none"/>
        <c:minorTickMark val="none"/>
        <c:tickLblPos val="none"/>
        <c:crossAx val="90206592"/>
        <c:crosses val="autoZero"/>
        <c:auto val="1"/>
        <c:lblOffset val="100"/>
        <c:baseTimeUnit val="years"/>
      </c:dateAx>
      <c:valAx>
        <c:axId val="90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CD17" sqref="CD1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神戸市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1542935</v>
      </c>
      <c r="AM8" s="49"/>
      <c r="AN8" s="49"/>
      <c r="AO8" s="49"/>
      <c r="AP8" s="49"/>
      <c r="AQ8" s="49"/>
      <c r="AR8" s="49"/>
      <c r="AS8" s="49"/>
      <c r="AT8" s="44">
        <f>データ!T6</f>
        <v>557.02</v>
      </c>
      <c r="AU8" s="44"/>
      <c r="AV8" s="44"/>
      <c r="AW8" s="44"/>
      <c r="AX8" s="44"/>
      <c r="AY8" s="44"/>
      <c r="AZ8" s="44"/>
      <c r="BA8" s="44"/>
      <c r="BB8" s="44">
        <f>データ!U6</f>
        <v>2769.98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0.86</v>
      </c>
      <c r="Q10" s="44"/>
      <c r="R10" s="44"/>
      <c r="S10" s="44"/>
      <c r="T10" s="44"/>
      <c r="U10" s="44"/>
      <c r="V10" s="44"/>
      <c r="W10" s="44">
        <f>データ!Q6</f>
        <v>86.35</v>
      </c>
      <c r="X10" s="44"/>
      <c r="Y10" s="44"/>
      <c r="Z10" s="44"/>
      <c r="AA10" s="44"/>
      <c r="AB10" s="44"/>
      <c r="AC10" s="44"/>
      <c r="AD10" s="49">
        <f>データ!R6</f>
        <v>1566</v>
      </c>
      <c r="AE10" s="49"/>
      <c r="AF10" s="49"/>
      <c r="AG10" s="49"/>
      <c r="AH10" s="49"/>
      <c r="AI10" s="49"/>
      <c r="AJ10" s="49"/>
      <c r="AK10" s="2"/>
      <c r="AL10" s="49">
        <f>データ!V6</f>
        <v>13179</v>
      </c>
      <c r="AM10" s="49"/>
      <c r="AN10" s="49"/>
      <c r="AO10" s="49"/>
      <c r="AP10" s="49"/>
      <c r="AQ10" s="49"/>
      <c r="AR10" s="49"/>
      <c r="AS10" s="49"/>
      <c r="AT10" s="44">
        <f>データ!W6</f>
        <v>4.57</v>
      </c>
      <c r="AU10" s="44"/>
      <c r="AV10" s="44"/>
      <c r="AW10" s="44"/>
      <c r="AX10" s="44"/>
      <c r="AY10" s="44"/>
      <c r="AZ10" s="44"/>
      <c r="BA10" s="44"/>
      <c r="BB10" s="44">
        <f>データ!X6</f>
        <v>2883.81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2">
      <c r="C83" s="2" t="s">
        <v>41</v>
      </c>
    </row>
    <row r="84" spans="1:78" x14ac:dyDescent="0.2">
      <c r="C84" s="2" t="s">
        <v>42</v>
      </c>
    </row>
    <row r="85" spans="1:78" ht="13.5"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5"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JRy7CE17QhhFpRi5wWYXzcU+M7HghC6KGJtJZYB4pLhddZj+4YoKppUybN2WpwnyuqOkmzfvEKA/ta8UGInn8g==" saltValue="eXx184SFyh0MSo9aIlb8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I8" sqref="BI8"/>
    </sheetView>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281000</v>
      </c>
      <c r="D6" s="32">
        <f t="shared" si="3"/>
        <v>47</v>
      </c>
      <c r="E6" s="32">
        <f t="shared" si="3"/>
        <v>17</v>
      </c>
      <c r="F6" s="32">
        <f t="shared" si="3"/>
        <v>5</v>
      </c>
      <c r="G6" s="32">
        <f t="shared" si="3"/>
        <v>0</v>
      </c>
      <c r="H6" s="32" t="str">
        <f t="shared" si="3"/>
        <v>兵庫県　神戸市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0.86</v>
      </c>
      <c r="Q6" s="33">
        <f t="shared" si="3"/>
        <v>86.35</v>
      </c>
      <c r="R6" s="33">
        <f t="shared" si="3"/>
        <v>1566</v>
      </c>
      <c r="S6" s="33">
        <f t="shared" si="3"/>
        <v>1542935</v>
      </c>
      <c r="T6" s="33">
        <f t="shared" si="3"/>
        <v>557.02</v>
      </c>
      <c r="U6" s="33">
        <f t="shared" si="3"/>
        <v>2769.98</v>
      </c>
      <c r="V6" s="33">
        <f t="shared" si="3"/>
        <v>13179</v>
      </c>
      <c r="W6" s="33">
        <f t="shared" si="3"/>
        <v>4.57</v>
      </c>
      <c r="X6" s="33">
        <f t="shared" si="3"/>
        <v>2883.81</v>
      </c>
      <c r="Y6" s="34">
        <f>IF(Y7="",NA(),Y7)</f>
        <v>76.12</v>
      </c>
      <c r="Z6" s="34">
        <f t="shared" ref="Z6:AH6" si="4">IF(Z7="",NA(),Z7)</f>
        <v>75.8</v>
      </c>
      <c r="AA6" s="34">
        <f t="shared" si="4"/>
        <v>75.31</v>
      </c>
      <c r="AB6" s="34">
        <f t="shared" si="4"/>
        <v>75.03</v>
      </c>
      <c r="AC6" s="34">
        <f t="shared" si="4"/>
        <v>74.84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3541.34</v>
      </c>
      <c r="BG6" s="34">
        <f t="shared" ref="BG6:BO6" si="7">IF(BG7="",NA(),BG7)</f>
        <v>3286.65</v>
      </c>
      <c r="BH6" s="34">
        <f t="shared" si="7"/>
        <v>3032.45</v>
      </c>
      <c r="BI6" s="34">
        <f t="shared" si="7"/>
        <v>2778.68</v>
      </c>
      <c r="BJ6" s="34">
        <f t="shared" si="7"/>
        <v>2360.1999999999998</v>
      </c>
      <c r="BK6" s="34">
        <f t="shared" si="7"/>
        <v>1126.77</v>
      </c>
      <c r="BL6" s="34">
        <f t="shared" si="7"/>
        <v>1044.8</v>
      </c>
      <c r="BM6" s="34">
        <f t="shared" si="7"/>
        <v>721.43</v>
      </c>
      <c r="BN6" s="34">
        <f t="shared" si="7"/>
        <v>685.34</v>
      </c>
      <c r="BO6" s="34">
        <f t="shared" si="7"/>
        <v>684.74</v>
      </c>
      <c r="BP6" s="33" t="str">
        <f>IF(BP7="","",IF(BP7="-","【-】","【"&amp;SUBSTITUTE(TEXT(BP7,"#,##0.00"),"-","△")&amp;"】"))</f>
        <v>【814.89】</v>
      </c>
      <c r="BQ6" s="34">
        <f>IF(BQ7="",NA(),BQ7)</f>
        <v>18.38</v>
      </c>
      <c r="BR6" s="34">
        <f t="shared" ref="BR6:BZ6" si="8">IF(BR7="",NA(),BR7)</f>
        <v>18.079999999999998</v>
      </c>
      <c r="BS6" s="34">
        <f t="shared" si="8"/>
        <v>18.46</v>
      </c>
      <c r="BT6" s="34">
        <f t="shared" si="8"/>
        <v>17.78</v>
      </c>
      <c r="BU6" s="34">
        <f t="shared" si="8"/>
        <v>17.899999999999999</v>
      </c>
      <c r="BV6" s="34">
        <f t="shared" si="8"/>
        <v>50.9</v>
      </c>
      <c r="BW6" s="34">
        <f t="shared" si="8"/>
        <v>50.82</v>
      </c>
      <c r="BX6" s="34">
        <f t="shared" si="8"/>
        <v>59.3</v>
      </c>
      <c r="BY6" s="34">
        <f t="shared" si="8"/>
        <v>59.83</v>
      </c>
      <c r="BZ6" s="34">
        <f t="shared" si="8"/>
        <v>65.33</v>
      </c>
      <c r="CA6" s="33" t="str">
        <f>IF(CA7="","",IF(CA7="-","【-】","【"&amp;SUBSTITUTE(TEXT(CA7,"#,##0.00"),"-","△")&amp;"】"))</f>
        <v>【60.64】</v>
      </c>
      <c r="CB6" s="34">
        <f>IF(CB7="",NA(),CB7)</f>
        <v>515.04</v>
      </c>
      <c r="CC6" s="34">
        <f t="shared" ref="CC6:CK6" si="9">IF(CC7="",NA(),CC7)</f>
        <v>537.5</v>
      </c>
      <c r="CD6" s="34">
        <f t="shared" si="9"/>
        <v>532.87</v>
      </c>
      <c r="CE6" s="34">
        <f t="shared" si="9"/>
        <v>548.26</v>
      </c>
      <c r="CF6" s="34">
        <f t="shared" si="9"/>
        <v>552.48</v>
      </c>
      <c r="CG6" s="34">
        <f t="shared" si="9"/>
        <v>293.27</v>
      </c>
      <c r="CH6" s="34">
        <f t="shared" si="9"/>
        <v>300.52</v>
      </c>
      <c r="CI6" s="34">
        <f t="shared" si="9"/>
        <v>248.14</v>
      </c>
      <c r="CJ6" s="34">
        <f t="shared" si="9"/>
        <v>246.66</v>
      </c>
      <c r="CK6" s="34">
        <f t="shared" si="9"/>
        <v>227.43</v>
      </c>
      <c r="CL6" s="33" t="str">
        <f>IF(CL7="","",IF(CL7="-","【-】","【"&amp;SUBSTITUTE(TEXT(CL7,"#,##0.00"),"-","△")&amp;"】"))</f>
        <v>【255.52】</v>
      </c>
      <c r="CM6" s="34">
        <f>IF(CM7="",NA(),CM7)</f>
        <v>57.83</v>
      </c>
      <c r="CN6" s="34">
        <f t="shared" ref="CN6:CV6" si="10">IF(CN7="",NA(),CN7)</f>
        <v>57.83</v>
      </c>
      <c r="CO6" s="34">
        <f t="shared" si="10"/>
        <v>59.1</v>
      </c>
      <c r="CP6" s="34">
        <f t="shared" si="10"/>
        <v>57.11</v>
      </c>
      <c r="CQ6" s="34">
        <f t="shared" si="10"/>
        <v>57.43</v>
      </c>
      <c r="CR6" s="34">
        <f t="shared" si="10"/>
        <v>53.78</v>
      </c>
      <c r="CS6" s="34">
        <f t="shared" si="10"/>
        <v>53.24</v>
      </c>
      <c r="CT6" s="34">
        <f t="shared" si="10"/>
        <v>57.3</v>
      </c>
      <c r="CU6" s="34">
        <f t="shared" si="10"/>
        <v>56</v>
      </c>
      <c r="CV6" s="34">
        <f t="shared" si="10"/>
        <v>56.01</v>
      </c>
      <c r="CW6" s="33" t="str">
        <f>IF(CW7="","",IF(CW7="-","【-】","【"&amp;SUBSTITUTE(TEXT(CW7,"#,##0.00"),"-","△")&amp;"】"))</f>
        <v>【52.49】</v>
      </c>
      <c r="CX6" s="34">
        <f>IF(CX7="",NA(),CX7)</f>
        <v>91.7</v>
      </c>
      <c r="CY6" s="34">
        <f t="shared" ref="CY6:DG6" si="11">IF(CY7="",NA(),CY7)</f>
        <v>90.94</v>
      </c>
      <c r="CZ6" s="34">
        <f t="shared" si="11"/>
        <v>91.17</v>
      </c>
      <c r="DA6" s="34">
        <f t="shared" si="11"/>
        <v>90.65</v>
      </c>
      <c r="DB6" s="34">
        <f t="shared" si="11"/>
        <v>91.85</v>
      </c>
      <c r="DC6" s="34">
        <f t="shared" si="11"/>
        <v>84.06</v>
      </c>
      <c r="DD6" s="34">
        <f t="shared" si="11"/>
        <v>84.07</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0.11</v>
      </c>
      <c r="EM6" s="34">
        <f t="shared" si="14"/>
        <v>0.05</v>
      </c>
      <c r="EN6" s="34">
        <f t="shared" si="14"/>
        <v>0.44</v>
      </c>
      <c r="EO6" s="33" t="str">
        <f>IF(EO7="","",IF(EO7="-","【-】","【"&amp;SUBSTITUTE(TEXT(EO7,"#,##0.00"),"-","△")&amp;"】"))</f>
        <v>【0.11】</v>
      </c>
    </row>
    <row r="7" spans="1:145" s="35" customFormat="1" x14ac:dyDescent="0.2">
      <c r="A7" s="27"/>
      <c r="B7" s="36">
        <v>2017</v>
      </c>
      <c r="C7" s="36">
        <v>281000</v>
      </c>
      <c r="D7" s="36">
        <v>47</v>
      </c>
      <c r="E7" s="36">
        <v>17</v>
      </c>
      <c r="F7" s="36">
        <v>5</v>
      </c>
      <c r="G7" s="36">
        <v>0</v>
      </c>
      <c r="H7" s="36" t="s">
        <v>110</v>
      </c>
      <c r="I7" s="36" t="s">
        <v>111</v>
      </c>
      <c r="J7" s="36" t="s">
        <v>112</v>
      </c>
      <c r="K7" s="36" t="s">
        <v>113</v>
      </c>
      <c r="L7" s="36" t="s">
        <v>114</v>
      </c>
      <c r="M7" s="36" t="s">
        <v>115</v>
      </c>
      <c r="N7" s="37" t="s">
        <v>116</v>
      </c>
      <c r="O7" s="37" t="s">
        <v>117</v>
      </c>
      <c r="P7" s="37">
        <v>0.86</v>
      </c>
      <c r="Q7" s="37">
        <v>86.35</v>
      </c>
      <c r="R7" s="37">
        <v>1566</v>
      </c>
      <c r="S7" s="37">
        <v>1542935</v>
      </c>
      <c r="T7" s="37">
        <v>557.02</v>
      </c>
      <c r="U7" s="37">
        <v>2769.98</v>
      </c>
      <c r="V7" s="37">
        <v>13179</v>
      </c>
      <c r="W7" s="37">
        <v>4.57</v>
      </c>
      <c r="X7" s="37">
        <v>2883.81</v>
      </c>
      <c r="Y7" s="37">
        <v>76.12</v>
      </c>
      <c r="Z7" s="37">
        <v>75.8</v>
      </c>
      <c r="AA7" s="37">
        <v>75.31</v>
      </c>
      <c r="AB7" s="37">
        <v>75.03</v>
      </c>
      <c r="AC7" s="37">
        <v>74.84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3541.34</v>
      </c>
      <c r="BG7" s="37">
        <v>3286.65</v>
      </c>
      <c r="BH7" s="37">
        <v>3032.45</v>
      </c>
      <c r="BI7" s="37">
        <v>2778.68</v>
      </c>
      <c r="BJ7" s="37">
        <v>2360.1999999999998</v>
      </c>
      <c r="BK7" s="37">
        <v>1126.77</v>
      </c>
      <c r="BL7" s="37">
        <v>1044.8</v>
      </c>
      <c r="BM7" s="37">
        <v>721.43</v>
      </c>
      <c r="BN7" s="37">
        <v>685.34</v>
      </c>
      <c r="BO7" s="37">
        <v>684.74</v>
      </c>
      <c r="BP7" s="37">
        <v>814.89</v>
      </c>
      <c r="BQ7" s="37">
        <v>18.38</v>
      </c>
      <c r="BR7" s="37">
        <v>18.079999999999998</v>
      </c>
      <c r="BS7" s="37">
        <v>18.46</v>
      </c>
      <c r="BT7" s="37">
        <v>17.78</v>
      </c>
      <c r="BU7" s="37">
        <v>17.899999999999999</v>
      </c>
      <c r="BV7" s="37">
        <v>50.9</v>
      </c>
      <c r="BW7" s="37">
        <v>50.82</v>
      </c>
      <c r="BX7" s="37">
        <v>59.3</v>
      </c>
      <c r="BY7" s="37">
        <v>59.83</v>
      </c>
      <c r="BZ7" s="37">
        <v>65.33</v>
      </c>
      <c r="CA7" s="37">
        <v>60.64</v>
      </c>
      <c r="CB7" s="37">
        <v>515.04</v>
      </c>
      <c r="CC7" s="37">
        <v>537.5</v>
      </c>
      <c r="CD7" s="37">
        <v>532.87</v>
      </c>
      <c r="CE7" s="37">
        <v>548.26</v>
      </c>
      <c r="CF7" s="37">
        <v>552.48</v>
      </c>
      <c r="CG7" s="37">
        <v>293.27</v>
      </c>
      <c r="CH7" s="37">
        <v>300.52</v>
      </c>
      <c r="CI7" s="37">
        <v>248.14</v>
      </c>
      <c r="CJ7" s="37">
        <v>246.66</v>
      </c>
      <c r="CK7" s="37">
        <v>227.43</v>
      </c>
      <c r="CL7" s="37">
        <v>255.52</v>
      </c>
      <c r="CM7" s="37">
        <v>57.83</v>
      </c>
      <c r="CN7" s="37">
        <v>57.83</v>
      </c>
      <c r="CO7" s="37">
        <v>59.1</v>
      </c>
      <c r="CP7" s="37">
        <v>57.11</v>
      </c>
      <c r="CQ7" s="37">
        <v>57.43</v>
      </c>
      <c r="CR7" s="37">
        <v>53.78</v>
      </c>
      <c r="CS7" s="37">
        <v>53.24</v>
      </c>
      <c r="CT7" s="37">
        <v>57.3</v>
      </c>
      <c r="CU7" s="37">
        <v>56</v>
      </c>
      <c r="CV7" s="37">
        <v>56.01</v>
      </c>
      <c r="CW7" s="37">
        <v>52.49</v>
      </c>
      <c r="CX7" s="37">
        <v>91.7</v>
      </c>
      <c r="CY7" s="37">
        <v>90.94</v>
      </c>
      <c r="CZ7" s="37">
        <v>91.17</v>
      </c>
      <c r="DA7" s="37">
        <v>90.65</v>
      </c>
      <c r="DB7" s="37">
        <v>91.85</v>
      </c>
      <c r="DC7" s="37">
        <v>84.06</v>
      </c>
      <c r="DD7" s="37">
        <v>84.07</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0.11</v>
      </c>
      <c r="EM7" s="37">
        <v>0.05</v>
      </c>
      <c r="EN7" s="37">
        <v>0.44</v>
      </c>
      <c r="EO7" s="37">
        <v>0.11</v>
      </c>
    </row>
    <row r="8" spans="1:145" ht="13.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2018-12-03T09:26:51Z</dcterms:created>
  <dcterms:modified xsi:type="dcterms:W3CDTF">2019-02-01T01:08:30Z</dcterms:modified>
  <cp:category/>
</cp:coreProperties>
</file>