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zNMRIVgYnRpRF6Fcl1QYyWtBuW/PCcfZkb79HyoSF32ZvyK5lU1DHozjc9e0raPb5Ek2ecKYG/7m9EdDa/NnA==" workbookSaltValue="QEHiGzEfM2KbW8HqHmr9g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51" i="4"/>
  <c r="GQ30" i="4"/>
  <c r="IE76" i="4"/>
  <c r="BZ30" i="4"/>
  <c r="FX30" i="4"/>
  <c r="BG30" i="4"/>
  <c r="AV76" i="4"/>
  <c r="KO51" i="4"/>
  <c r="BG51" i="4"/>
  <c r="LE76" i="4"/>
  <c r="FX51" i="4"/>
  <c r="KO30" i="4"/>
  <c r="HP76" i="4"/>
  <c r="HA76" i="4"/>
  <c r="AN51" i="4"/>
  <c r="FE30" i="4"/>
  <c r="FE51" i="4"/>
  <c r="AN30" i="4"/>
  <c r="JV51" i="4"/>
  <c r="KP76" i="4"/>
  <c r="JV30" i="4"/>
  <c r="AG76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<sst xmlns="http://schemas.openxmlformats.org/spreadsheetml/2006/main" count="287" uniqueCount="135">
  <si>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</si>
  <si>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</si>
  <si>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</si>
  <si>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</si>
  <si>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</si>
  <si>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</si>
  <si>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</si>
  <si>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</si>
  <si>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</si>
  <si>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</si>
  <si>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</si>
  <si>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</si>
  <si>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</si>
  <si>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</si>
  <si>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</si>
  <si>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</si>
  <si>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</si>
  <si>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</si>
  <si>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</si>
  <si>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</si>
  <si>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</si>
  <si>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</si>
  <si>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</si>
  <si>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</si>
  <si>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</si>
  <si>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</si>
  <si>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</si>
  <si>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</si>
  <si>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</si>
  <si>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</si>
  <si>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</si>
  <si>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</si>
  <si>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</si>
  <si>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</si>
  <si>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</si>
  <si>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</si>
  <si>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</si>
  <si>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</si>
  <si>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</si>
  <si>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</si>
  <si>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</si>
  <si>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</si>
  <si>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</si>
  <si>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</si>
  <si>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</si>
  <si>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</si>
  <si>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</si>
  <si>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</si>
  <si>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</si>
  <si>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</si>
  <si>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</si>
  <si>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</si>
  <si>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</si>
  <si>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</si>
  <si>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</si>
  <si>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</si>
  <si>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</si>
  <si>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</si>
  <si>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</si>
  <si>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</si>
  <si>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</si>
  <si>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</si>
  <si>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</si>
  <si>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</si>
  <si>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</si>
  <si>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</si>
  <si>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</si>
  <si>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</si>
  <si>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</si>
  <si>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</si>
  <si>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</si>
  <si>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</si>
  <si>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</si>
  <si>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</si>
  <si>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</si>
  <si>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</si>
  <si>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</si>
  <si>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</si>
  <si>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</si>
  <si>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</si>
  <si>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</si>
  <si>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</si>
  <si>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</si>
  <si>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</si>
  <si>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</si>
  <si>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</si>
  <si>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</si>
  <si>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</si>
  <si>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</si>
  <si>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</si>
  <si>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</si>
  <si>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</si>
  <si>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</si>
  <si>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</si>
  <si>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</si>
  <si>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</si>
  <si>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</si>
  <si>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</si>
  <si>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</si>
  <si>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</si>
  <si>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</si>
  <si>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</si>
  <si>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</si>
  <si>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</si>
  <si>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</si>
  <si>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</si>
  <si>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</si>
  <si>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</si>
  <si>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</si>
  <si>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</si>
  <si>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</si>
  <si>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</si>
  <si>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</si>
  <si>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</si>
  <si>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花隈駐車場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</si>
  <si>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</si>
  <si>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</si>
  <si>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</si>
  <si>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</si>
  <si>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</si>
  <si>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</si>
  <si>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</si>
  <si>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</si>
  <si>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</si>
  <si>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</si>
  <si>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</si>
  <si>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</si>
  <si>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</si>
  <si>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</si>
  <si>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</si>
  <si>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</si>
  <si>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は大きいが、設備関係の更新時期を迎えるためである。付近の駐車需要を満たすため、今後も計画的に施設の維持管理を行う必要がある。⑩企業債残高対料金収入比率は年々下がっており、健全といえる。</t>
    <phoneticPr fontId="5"/>
  </si>
  <si>
    <t>⑪稼働率は類似施設平均より下回っている。理由としては、通勤目的の利用が高いなど1台当たりの駐車時間が長いことが考えられる。</t>
    <phoneticPr fontId="5"/>
  </si>
  <si>
    <t>稼働率は低いものの、黒字であることや、キャッシュでの利益が出ていることから、健全な経営状況だといえる。</t>
    <rPh sb="26" eb="28">
      <t>リエキ</t>
    </rPh>
    <rPh sb="29" eb="30">
      <t>デ</t>
    </rPh>
    <phoneticPr fontId="5"/>
  </si>
  <si>
    <t>①収益的収支比率について、100%を超えており黒字であるが、類似施設の平均値よりはやや低い。④売上高GOP比率、⑤EBITDAについて、類似施設平均値を上回っており、健全な経営状態といえる。市街地中心部に立地しており、安定的な駐車料収入を確保できることが要因である。</t>
    <rPh sb="30" eb="32">
      <t>ルイジ</t>
    </rPh>
    <rPh sb="32" eb="34">
      <t>シセツ</t>
    </rPh>
    <rPh sb="35" eb="38">
      <t>ヘイキンチ</t>
    </rPh>
    <rPh sb="43" eb="44">
      <t>ヒク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</si>
</sst>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134.6</c:v>
                </c:pt>
                <c:pt idx="1">
                  <c:v>132.4</c:v>
                </c:pt>
                <c:pt idx="2">
                  <c:v>133.9</c:v>
                </c:pt>
                <c:pt idx="3">
                  <c:v>133.5</c:v>
                </c:pt>
                <c:pt idx="4">
                  <c:v>116.9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A-49F6-9A0C-ECB72B41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25408"/>
        <c:axId val="7662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EA-49F6-9A0C-ECB72B41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25408"/>
        <c:axId val="76627328"/>
      </c:lineChart>
      <c:dateAx>
        <c:axId val="7662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627328"/>
        <c:crosses val="autoZero"/>
        <c:auto val="1"/>
        <c:lblOffset val="100"/>
        <c:baseTimeUnit val="years"/>
      </c:dateAx>
      <c:valAx>
        <c:axId val="7662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625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158.5</c:v>
                </c:pt>
                <c:pt idx="1">
                  <c:v>125.1</c:v>
                </c:pt>
                <c:pt idx="2">
                  <c:v>84</c:v>
                </c:pt>
                <c:pt idx="3">
                  <c:v>54.3</c:v>
                </c:pt>
                <c:pt idx="4">
                  <c:v>20.399999999999999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05-40AE-BA18-086DC9380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31456"/>
        <c:axId val="7893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05-40AE-BA18-086DC9380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31456"/>
        <c:axId val="78933376"/>
      </c:lineChart>
      <c:dateAx>
        <c:axId val="7893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33376"/>
        <c:crosses val="autoZero"/>
        <c:auto val="1"/>
        <c:lblOffset val="100"/>
        <c:baseTimeUnit val="years"/>
      </c:dateAx>
      <c:valAx>
        <c:axId val="7893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93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08-41D2-BF6B-DE641288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88416"/>
        <c:axId val="7899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08-41D2-BF6B-DE641288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88416"/>
        <c:axId val="78990336"/>
      </c:lineChart>
      <c:dateAx>
        <c:axId val="7898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90336"/>
        <c:crosses val="autoZero"/>
        <c:auto val="1"/>
        <c:lblOffset val="100"/>
        <c:baseTimeUnit val="years"/>
      </c:dateAx>
      <c:valAx>
        <c:axId val="7899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988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5D-4944-A654-FAF72F0D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17472"/>
        <c:axId val="7901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5D-4944-A654-FAF72F0D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17472"/>
        <c:axId val="79019392"/>
      </c:lineChart>
      <c:dateAx>
        <c:axId val="7901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019392"/>
        <c:crosses val="autoZero"/>
        <c:auto val="1"/>
        <c:lblOffset val="100"/>
        <c:baseTimeUnit val="years"/>
      </c:dateAx>
      <c:valAx>
        <c:axId val="7901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9017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46-45AE-A7E3-64B68788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12320"/>
        <c:axId val="8353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46-45AE-A7E3-64B68788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12320"/>
        <c:axId val="83530880"/>
      </c:lineChart>
      <c:dateAx>
        <c:axId val="8351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30880"/>
        <c:crosses val="autoZero"/>
        <c:auto val="1"/>
        <c:lblOffset val="100"/>
        <c:baseTimeUnit val="years"/>
      </c:dateAx>
      <c:valAx>
        <c:axId val="8353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512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2-4857-8D3D-167603600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76704"/>
        <c:axId val="8357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92-4857-8D3D-167603600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76704"/>
        <c:axId val="83578880"/>
      </c:lineChart>
      <c:dateAx>
        <c:axId val="8357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78880"/>
        <c:crosses val="autoZero"/>
        <c:auto val="1"/>
        <c:lblOffset val="100"/>
        <c:baseTimeUnit val="years"/>
      </c:dateAx>
      <c:valAx>
        <c:axId val="8357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3576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133.69999999999999</c:v>
                </c:pt>
                <c:pt idx="1">
                  <c:v>134.5</c:v>
                </c:pt>
                <c:pt idx="2">
                  <c:v>141.9</c:v>
                </c:pt>
                <c:pt idx="3">
                  <c:v>138.4</c:v>
                </c:pt>
                <c:pt idx="4">
                  <c:v>141.5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F-4758-8227-EFBB29094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28032"/>
        <c:axId val="8362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5F-4758-8227-EFBB29094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28032"/>
        <c:axId val="83629952"/>
      </c:lineChart>
      <c:dateAx>
        <c:axId val="8362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29952"/>
        <c:crosses val="autoZero"/>
        <c:auto val="1"/>
        <c:lblOffset val="100"/>
        <c:baseTimeUnit val="years"/>
      </c:dateAx>
      <c:valAx>
        <c:axId val="8362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628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81.3</c:v>
                </c:pt>
                <c:pt idx="1">
                  <c:v>81.7</c:v>
                </c:pt>
                <c:pt idx="2">
                  <c:v>82</c:v>
                </c:pt>
                <c:pt idx="3">
                  <c:v>59.2</c:v>
                </c:pt>
                <c:pt idx="4">
                  <c:v>47.5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D42-804B-1068E8A4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64256"/>
        <c:axId val="8367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A7-4D42-804B-1068E8A4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64256"/>
        <c:axId val="83678720"/>
      </c:lineChart>
      <c:dateAx>
        <c:axId val="8366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78720"/>
        <c:crosses val="autoZero"/>
        <c:auto val="1"/>
        <c:lblOffset val="100"/>
        <c:baseTimeUnit val="years"/>
      </c:dateAx>
      <c:valAx>
        <c:axId val="8367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66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54066</c:v>
                </c:pt>
                <c:pt idx="1">
                  <c:v>52941</c:v>
                </c:pt>
                <c:pt idx="2">
                  <c:v>54695</c:v>
                </c:pt>
                <c:pt idx="3">
                  <c:v>53639</c:v>
                </c:pt>
                <c:pt idx="4">
                  <c:v>44454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41-467E-9202-1F37A2D8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16736"/>
        <c:axId val="8372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41-467E-9202-1F37A2D8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16736"/>
        <c:axId val="83723008"/>
      </c:lineChart>
      <c:dateAx>
        <c:axId val="8371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23008"/>
        <c:crosses val="autoZero"/>
        <c:auto val="1"/>
        <c:lblOffset val="100"/>
        <c:baseTimeUnit val="years"/>
      </c:dateAx>
      <c:valAx>
        <c:axId val="8372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371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9" zoomScaleNormal="100" zoomScaleSheetLayoutView="70" workbookViewId="0">
      <selection activeCell="ND32" sqref="ND32:NR47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兵庫県神戸市　花隈駐車場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8977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134.6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132.4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133.9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133.5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116.9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133.69999999999999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134.5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141.9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138.4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141.5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104.2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110.9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113.4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191.4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141.30000000000001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11.6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9.5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15.1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182.5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186.8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81.3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81.7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59.2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47.5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54066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52941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54695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53639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44454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247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202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177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145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108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18.2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14.3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31473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37843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36318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37745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35151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587518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158.5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125.1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84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54.3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20.399999999999999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438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351.1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278.89999999999998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205.5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187.9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ht="13.5" x14ac:dyDescent="0.15">
      <c r="C83" s="2"/>
      <c r="BH83" s="2"/>
      <c r="GN83" s="2"/>
      <c r="IT83" s="2"/>
      <c r="KY83" s="2"/>
    </row>
    <row r="84" spans="1:382" ht="13.5" x14ac:dyDescent="0.15">
      <c r="C84" s="2"/>
      <c r="BH84" s="2"/>
      <c r="GN84" s="2"/>
      <c r="IT84" s="2"/>
      <c r="KY84" s="2"/>
    </row>
    <row r="86" spans="1:382" ht="13.5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5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5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9D69C+nmPgX9DxHuVh9EdUeg1Mzx25eOVeGzPkOzNYmQfhinDxkFzAnV32HEHwUMjKSZ1y+pl+Qgz6rGZKWvQ==" saltValue="SFaGZKcyacGnkcIuolbES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109</v>
      </c>
      <c r="B6" s="60">
        <f>B8</f>
        <v>2017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兵庫県神戸市</v>
      </c>
      <c r="I6" s="60" t="str">
        <f t="shared" si="1"/>
        <v>花隈駐車場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49</v>
      </c>
      <c r="S6" s="62" t="str">
        <f t="shared" si="1"/>
        <v>駅</v>
      </c>
      <c r="T6" s="62" t="str">
        <f t="shared" si="1"/>
        <v>無</v>
      </c>
      <c r="U6" s="63">
        <f t="shared" si="1"/>
        <v>8977</v>
      </c>
      <c r="V6" s="63">
        <f t="shared" si="1"/>
        <v>258</v>
      </c>
      <c r="W6" s="63">
        <f t="shared" si="1"/>
        <v>400</v>
      </c>
      <c r="X6" s="62" t="str">
        <f t="shared" si="1"/>
        <v>代行制</v>
      </c>
      <c r="Y6" s="64">
        <f>IF(Y8="-",NA(),Y8)</f>
        <v>134.6</v>
      </c>
      <c r="Z6" s="64">
        <f t="shared" ref="Z6:AH6" si="2">IF(Z8="-",NA(),Z8)</f>
        <v>132.4</v>
      </c>
      <c r="AA6" s="64">
        <f t="shared" si="2"/>
        <v>133.9</v>
      </c>
      <c r="AB6" s="64">
        <f t="shared" si="2"/>
        <v>133.5</v>
      </c>
      <c r="AC6" s="64">
        <f t="shared" si="2"/>
        <v>116.9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81.3</v>
      </c>
      <c r="BG6" s="64">
        <f t="shared" ref="BG6:BO6" si="5">IF(BG8="-",NA(),BG8)</f>
        <v>81.7</v>
      </c>
      <c r="BH6" s="64">
        <f t="shared" si="5"/>
        <v>82</v>
      </c>
      <c r="BI6" s="64">
        <f t="shared" si="5"/>
        <v>59.2</v>
      </c>
      <c r="BJ6" s="64">
        <f t="shared" si="5"/>
        <v>47.5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54066</v>
      </c>
      <c r="BR6" s="65">
        <f t="shared" ref="BR6:BZ6" si="6">IF(BR8="-",NA(),BR8)</f>
        <v>52941</v>
      </c>
      <c r="BS6" s="65">
        <f t="shared" si="6"/>
        <v>54695</v>
      </c>
      <c r="BT6" s="65">
        <f t="shared" si="6"/>
        <v>53639</v>
      </c>
      <c r="BU6" s="65">
        <f t="shared" si="6"/>
        <v>44454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587518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158.5</v>
      </c>
      <c r="DA6" s="64">
        <f t="shared" ref="DA6:DI6" si="8">IF(DA8="-",NA(),DA8)</f>
        <v>125.1</v>
      </c>
      <c r="DB6" s="64">
        <f t="shared" si="8"/>
        <v>84</v>
      </c>
      <c r="DC6" s="64">
        <f t="shared" si="8"/>
        <v>54.3</v>
      </c>
      <c r="DD6" s="64">
        <f t="shared" si="8"/>
        <v>20.399999999999999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133.69999999999999</v>
      </c>
      <c r="DL6" s="64">
        <f t="shared" ref="DL6:DT6" si="9">IF(DL8="-",NA(),DL8)</f>
        <v>134.5</v>
      </c>
      <c r="DM6" s="64">
        <f t="shared" si="9"/>
        <v>141.9</v>
      </c>
      <c r="DN6" s="64">
        <f t="shared" si="9"/>
        <v>138.4</v>
      </c>
      <c r="DO6" s="64">
        <f t="shared" si="9"/>
        <v>141.5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111</v>
      </c>
      <c r="B7" s="60">
        <f t="shared" ref="B7:X7" si="10">B8</f>
        <v>2017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兵庫県　神戸市</v>
      </c>
      <c r="I7" s="60" t="str">
        <f t="shared" si="10"/>
        <v>花隈駐車場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49</v>
      </c>
      <c r="S7" s="62" t="str">
        <f t="shared" si="10"/>
        <v>駅</v>
      </c>
      <c r="T7" s="62" t="str">
        <f t="shared" si="10"/>
        <v>無</v>
      </c>
      <c r="U7" s="63">
        <f t="shared" si="10"/>
        <v>8977</v>
      </c>
      <c r="V7" s="63">
        <f t="shared" si="10"/>
        <v>258</v>
      </c>
      <c r="W7" s="63">
        <f t="shared" si="10"/>
        <v>400</v>
      </c>
      <c r="X7" s="62" t="str">
        <f t="shared" si="10"/>
        <v>代行制</v>
      </c>
      <c r="Y7" s="64">
        <f>Y8</f>
        <v>134.6</v>
      </c>
      <c r="Z7" s="64">
        <f t="shared" ref="Z7:AH7" si="11">Z8</f>
        <v>132.4</v>
      </c>
      <c r="AA7" s="64">
        <f t="shared" si="11"/>
        <v>133.9</v>
      </c>
      <c r="AB7" s="64">
        <f t="shared" si="11"/>
        <v>133.5</v>
      </c>
      <c r="AC7" s="64">
        <f t="shared" si="11"/>
        <v>116.9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81.3</v>
      </c>
      <c r="BG7" s="64">
        <f t="shared" ref="BG7:BO7" si="14">BG8</f>
        <v>81.7</v>
      </c>
      <c r="BH7" s="64">
        <f t="shared" si="14"/>
        <v>82</v>
      </c>
      <c r="BI7" s="64">
        <f t="shared" si="14"/>
        <v>59.2</v>
      </c>
      <c r="BJ7" s="64">
        <f t="shared" si="14"/>
        <v>47.5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54066</v>
      </c>
      <c r="BR7" s="65">
        <f t="shared" ref="BR7:BZ7" si="15">BR8</f>
        <v>52941</v>
      </c>
      <c r="BS7" s="65">
        <f t="shared" si="15"/>
        <v>54695</v>
      </c>
      <c r="BT7" s="65">
        <f t="shared" si="15"/>
        <v>53639</v>
      </c>
      <c r="BU7" s="65">
        <f t="shared" si="15"/>
        <v>44454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>
        <f>CN8</f>
        <v>587518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158.5</v>
      </c>
      <c r="DA7" s="64">
        <f t="shared" ref="DA7:DI7" si="16">DA8</f>
        <v>125.1</v>
      </c>
      <c r="DB7" s="64">
        <f t="shared" si="16"/>
        <v>84</v>
      </c>
      <c r="DC7" s="64">
        <f t="shared" si="16"/>
        <v>54.3</v>
      </c>
      <c r="DD7" s="64">
        <f t="shared" si="16"/>
        <v>20.399999999999999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133.69999999999999</v>
      </c>
      <c r="DL7" s="64">
        <f t="shared" ref="DL7:DT7" si="17">DL8</f>
        <v>134.5</v>
      </c>
      <c r="DM7" s="64">
        <f t="shared" si="17"/>
        <v>141.9</v>
      </c>
      <c r="DN7" s="64">
        <f t="shared" si="17"/>
        <v>138.4</v>
      </c>
      <c r="DO7" s="64">
        <f t="shared" si="17"/>
        <v>141.5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281000</v>
      </c>
      <c r="D8" s="67">
        <v>47</v>
      </c>
      <c r="E8" s="67">
        <v>14</v>
      </c>
      <c r="F8" s="67">
        <v>0</v>
      </c>
      <c r="G8" s="67">
        <v>2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49</v>
      </c>
      <c r="S8" s="69" t="s">
        <v>123</v>
      </c>
      <c r="T8" s="69" t="s">
        <v>124</v>
      </c>
      <c r="U8" s="70">
        <v>8977</v>
      </c>
      <c r="V8" s="70">
        <v>258</v>
      </c>
      <c r="W8" s="70">
        <v>400</v>
      </c>
      <c r="X8" s="69" t="s">
        <v>125</v>
      </c>
      <c r="Y8" s="71">
        <v>134.6</v>
      </c>
      <c r="Z8" s="71">
        <v>132.4</v>
      </c>
      <c r="AA8" s="71">
        <v>133.9</v>
      </c>
      <c r="AB8" s="71">
        <v>133.5</v>
      </c>
      <c r="AC8" s="71">
        <v>116.9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81.3</v>
      </c>
      <c r="BG8" s="71">
        <v>81.7</v>
      </c>
      <c r="BH8" s="71">
        <v>82</v>
      </c>
      <c r="BI8" s="71">
        <v>59.2</v>
      </c>
      <c r="BJ8" s="71">
        <v>47.5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54066</v>
      </c>
      <c r="BR8" s="72">
        <v>52941</v>
      </c>
      <c r="BS8" s="72">
        <v>54695</v>
      </c>
      <c r="BT8" s="73">
        <v>53639</v>
      </c>
      <c r="BU8" s="73">
        <v>44454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>
        <v>587518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158.5</v>
      </c>
      <c r="DA8" s="71">
        <v>125.1</v>
      </c>
      <c r="DB8" s="71">
        <v>84</v>
      </c>
      <c r="DC8" s="71">
        <v>54.3</v>
      </c>
      <c r="DD8" s="71">
        <v>20.399999999999999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133.69999999999999</v>
      </c>
      <c r="DL8" s="71">
        <v>134.5</v>
      </c>
      <c r="DM8" s="71">
        <v>141.9</v>
      </c>
      <c r="DN8" s="71">
        <v>138.4</v>
      </c>
      <c r="DO8" s="71">
        <v>141.5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ht="13.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2019-01-28T13:11:00Z</cp:lastPrinted>
  <dcterms:created xsi:type="dcterms:W3CDTF">2018-12-07T10:33:16Z</dcterms:created>
  <dcterms:modified xsi:type="dcterms:W3CDTF">2019-01-31T04:43:40Z</dcterms:modified>
</cp:coreProperties>
</file>