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8qQd/uPoaNtGT1UZChszxfNdAGO8CAYlOL6QhH61vxZQz2eBb6DbmQ/ppxyGON8ctyZNgknLA923gfmIfJhcQw==" workbookSaltValue="g99ft3lyiJ5ou40L+lHcJw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30" i="4"/>
  <c r="BZ51" i="4"/>
  <c r="GQ30" i="4"/>
  <c r="BG30" i="4"/>
  <c r="AV76" i="4"/>
  <c r="KO51" i="4"/>
  <c r="LE76" i="4"/>
  <c r="FX51" i="4"/>
  <c r="KO30" i="4"/>
  <c r="HP76" i="4"/>
  <c r="BG51" i="4"/>
  <c r="FX30" i="4"/>
  <c r="HA76" i="4"/>
  <c r="AN51" i="4"/>
  <c r="FE30" i="4"/>
  <c r="FE51" i="4"/>
  <c r="AN30" i="4"/>
  <c r="AG76" i="4"/>
  <c r="JV51" i="4"/>
  <c r="KP76" i="4"/>
  <c r="JV30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<sst xmlns="http://schemas.openxmlformats.org/spreadsheetml/2006/main" count="287" uniqueCount="136">
  <si>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</si>
  <si>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</si>
  <si>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</si>
  <si>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</si>
  <si>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</si>
  <si>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</si>
  <si>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</si>
  <si>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</si>
  <si>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</si>
  <si>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</si>
  <si>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</si>
  <si>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</si>
  <si>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</si>
  <si>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</si>
  <si>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</si>
  <si>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</si>
  <si>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</si>
  <si>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</si>
  <si>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</si>
  <si>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</si>
  <si>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</si>
  <si>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</si>
  <si>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</si>
  <si>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</si>
  <si>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</si>
  <si>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</si>
  <si>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</si>
  <si>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</si>
  <si>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</si>
  <si>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</si>
  <si>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</si>
  <si>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</si>
  <si>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</si>
  <si>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</si>
  <si>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</si>
  <si>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</si>
  <si>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</si>
  <si>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</si>
  <si>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</si>
  <si>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</si>
  <si>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</si>
  <si>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</si>
  <si>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</si>
  <si>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</si>
  <si>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</si>
  <si>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</si>
  <si>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</si>
  <si>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</si>
  <si>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</si>
  <si>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</si>
  <si>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</si>
  <si>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</si>
  <si>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</si>
  <si>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</si>
  <si>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</si>
  <si>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</si>
  <si>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</si>
  <si>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</si>
  <si>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</si>
  <si>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</si>
  <si>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</si>
  <si>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</si>
  <si>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</si>
  <si>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</si>
  <si>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</si>
  <si>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</si>
  <si>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</si>
  <si>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</si>
  <si>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</si>
  <si>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</si>
  <si>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</si>
  <si>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</si>
  <si>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</si>
  <si>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</si>
  <si>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</si>
  <si>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</si>
  <si>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</si>
  <si>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</si>
  <si>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</si>
  <si>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</si>
  <si>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</si>
  <si>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</si>
  <si>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</si>
  <si>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</si>
  <si>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</si>
  <si>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</si>
  <si>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</si>
  <si>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</si>
  <si>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</si>
  <si>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</si>
  <si>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</si>
  <si>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</si>
  <si>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</si>
  <si>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</si>
  <si>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</si>
  <si>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</si>
  <si>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</si>
  <si>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</si>
  <si>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</si>
  <si>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</si>
  <si>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</si>
  <si>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</si>
  <si>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</si>
  <si>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</si>
  <si>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</si>
  <si>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</si>
  <si>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</si>
  <si>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</si>
  <si>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</si>
  <si>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</si>
  <si>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</si>
  <si>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</si>
  <si>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</si>
  <si>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</si>
  <si>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</si>
  <si>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湊川駐車場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</si>
  <si>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</si>
  <si>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</si>
  <si>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</si>
  <si>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</si>
  <si>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</si>
  <si>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</si>
  <si>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</si>
  <si>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</si>
  <si>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</si>
  <si>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</si>
  <si>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</si>
  <si>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</si>
  <si>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</si>
  <si>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</si>
  <si>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</si>
  <si>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</si>
  <si>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経営状態は健全ではあるものの、周辺施設の経営状況など外的要因に依存する面がある。利用者ニーズを把握しながら、利用率向上策を検討していく。</t>
    <rPh sb="54" eb="56">
      <t>リヨウ</t>
    </rPh>
    <rPh sb="56" eb="57">
      <t>リツ</t>
    </rPh>
    <rPh sb="57" eb="59">
      <t>コウジョウ</t>
    </rPh>
    <rPh sb="59" eb="60">
      <t>サク</t>
    </rPh>
    <phoneticPr fontId="5"/>
  </si>
  <si>
    <t>⑪稼働率は類似施設平均を下回っており、経年比較においても減少している。付近の駐車需要を勘案しながら、利用率向上策を検討していく。</t>
    <rPh sb="12" eb="14">
      <t>シタマワ</t>
    </rPh>
    <rPh sb="55" eb="56">
      <t>サク</t>
    </rPh>
    <rPh sb="57" eb="59">
      <t>ケントウ</t>
    </rPh>
    <phoneticPr fontId="5"/>
  </si>
  <si>
    <t>①収益的収支比率について、類似施設平均値より下回っている年度もあるが、平成29年度は上回り黒字を維持している。また、④売上高GOP比率、⑤EBITDAは共に類似施設平均値を上回っており、健全な経営状態といえる。引き続き安定的な収入確保のため営業活動を強化する。</t>
    <rPh sb="35" eb="37">
      <t>ヘイセイ</t>
    </rPh>
    <rPh sb="39" eb="41">
      <t>ネンド</t>
    </rPh>
    <rPh sb="42" eb="44">
      <t>ウワマワ</t>
    </rPh>
    <rPh sb="45" eb="47">
      <t>クロジ</t>
    </rPh>
    <phoneticPr fontId="5"/>
  </si>
  <si>
    <r>
      <t>⑧設備投資見込額が大きいが、設備関係の更新時期を迎えるためである。</t>
    </r>
    <r>
      <rPr>
        <sz val="11"/>
        <color theme="1"/>
        <rFont val="ＭＳ ゴシック"/>
        <family val="3"/>
        <charset val="128"/>
      </rPr>
      <t>⑩企業債残高対料金収入比率は平成28年度に0となっており、健全な状態といえる。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</si>
</sst>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115.9</c:v>
                </c:pt>
                <c:pt idx="1">
                  <c:v>107.6</c:v>
                </c:pt>
                <c:pt idx="2">
                  <c:v>103.8</c:v>
                </c:pt>
                <c:pt idx="3">
                  <c:v>132.1</c:v>
                </c:pt>
                <c:pt idx="4">
                  <c:v>218.6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3C-4725-B374-7F4584683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32960"/>
        <c:axId val="7623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3C-4725-B374-7F4584683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32960"/>
        <c:axId val="76235136"/>
      </c:lineChart>
      <c:dateAx>
        <c:axId val="7623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235136"/>
        <c:crosses val="autoZero"/>
        <c:auto val="1"/>
        <c:lblOffset val="100"/>
        <c:baseTimeUnit val="years"/>
      </c:dateAx>
      <c:valAx>
        <c:axId val="7623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232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116.4</c:v>
                </c:pt>
                <c:pt idx="1">
                  <c:v>75.900000000000006</c:v>
                </c:pt>
                <c:pt idx="2">
                  <c:v>29.7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34-49EC-9743-D5849DD20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34144"/>
        <c:axId val="7853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34-49EC-9743-D5849DD20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144"/>
        <c:axId val="78536064"/>
      </c:lineChart>
      <c:dateAx>
        <c:axId val="7853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36064"/>
        <c:crosses val="autoZero"/>
        <c:auto val="1"/>
        <c:lblOffset val="100"/>
        <c:baseTimeUnit val="years"/>
      </c:dateAx>
      <c:valAx>
        <c:axId val="7853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534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5E-40CE-B3BE-899E1796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95200"/>
        <c:axId val="7859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5E-40CE-B3BE-899E1796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5200"/>
        <c:axId val="78597120"/>
      </c:lineChart>
      <c:dateAx>
        <c:axId val="7859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97120"/>
        <c:crosses val="autoZero"/>
        <c:auto val="1"/>
        <c:lblOffset val="100"/>
        <c:baseTimeUnit val="years"/>
      </c:dateAx>
      <c:valAx>
        <c:axId val="7859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595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72-4813-BE57-FA84B10E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23488"/>
        <c:axId val="7862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72-4813-BE57-FA84B10E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23488"/>
        <c:axId val="78625408"/>
      </c:lineChart>
      <c:dateAx>
        <c:axId val="786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625408"/>
        <c:crosses val="autoZero"/>
        <c:auto val="1"/>
        <c:lblOffset val="100"/>
        <c:baseTimeUnit val="years"/>
      </c:dateAx>
      <c:valAx>
        <c:axId val="7862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6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B-4D31-81DC-0A5AF9C0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4400"/>
        <c:axId val="7893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B-4D31-81DC-0A5AF9C0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4400"/>
        <c:axId val="78936320"/>
      </c:lineChart>
      <c:dateAx>
        <c:axId val="7893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36320"/>
        <c:crosses val="autoZero"/>
        <c:auto val="1"/>
        <c:lblOffset val="100"/>
        <c:baseTimeUnit val="years"/>
      </c:dateAx>
      <c:valAx>
        <c:axId val="7893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93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2C-412F-9FBD-73FA329E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89184"/>
        <c:axId val="7899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2C-412F-9FBD-73FA329E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9184"/>
        <c:axId val="78991360"/>
      </c:lineChart>
      <c:dateAx>
        <c:axId val="7898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91360"/>
        <c:crosses val="autoZero"/>
        <c:auto val="1"/>
        <c:lblOffset val="100"/>
        <c:baseTimeUnit val="years"/>
      </c:dateAx>
      <c:valAx>
        <c:axId val="7899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989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134.30000000000001</c:v>
                </c:pt>
                <c:pt idx="1">
                  <c:v>127.7</c:v>
                </c:pt>
                <c:pt idx="2">
                  <c:v>123</c:v>
                </c:pt>
                <c:pt idx="3">
                  <c:v>118.3</c:v>
                </c:pt>
                <c:pt idx="4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1B-4376-95E3-F6945CA2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07584"/>
        <c:axId val="791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1B-4376-95E3-F6945CA2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7584"/>
        <c:axId val="79109504"/>
      </c:lineChart>
      <c:dateAx>
        <c:axId val="7910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09504"/>
        <c:crosses val="autoZero"/>
        <c:auto val="1"/>
        <c:lblOffset val="100"/>
        <c:baseTimeUnit val="years"/>
      </c:dateAx>
      <c:valAx>
        <c:axId val="791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9107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50.7</c:v>
                </c:pt>
                <c:pt idx="1">
                  <c:v>48</c:v>
                </c:pt>
                <c:pt idx="2">
                  <c:v>53.7</c:v>
                </c:pt>
                <c:pt idx="3">
                  <c:v>55.6</c:v>
                </c:pt>
                <c:pt idx="4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2-417E-9110-2595F1FD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7792"/>
        <c:axId val="7915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22-417E-9110-2595F1FD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37792"/>
        <c:axId val="79156352"/>
      </c:lineChart>
      <c:dateAx>
        <c:axId val="7913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56352"/>
        <c:crosses val="autoZero"/>
        <c:auto val="1"/>
        <c:lblOffset val="100"/>
        <c:baseTimeUnit val="years"/>
      </c:dateAx>
      <c:valAx>
        <c:axId val="7915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9137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65840</c:v>
                </c:pt>
                <c:pt idx="1">
                  <c:v>58324</c:v>
                </c:pt>
                <c:pt idx="2">
                  <c:v>54660</c:v>
                </c:pt>
                <c:pt idx="3">
                  <c:v>52854</c:v>
                </c:pt>
                <c:pt idx="4">
                  <c:v>48842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2-4057-8492-699764867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08864"/>
        <c:axId val="803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B2-4057-8492-699764867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08864"/>
        <c:axId val="80315136"/>
      </c:lineChart>
      <c:dateAx>
        <c:axId val="8030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15136"/>
        <c:crosses val="autoZero"/>
        <c:auto val="1"/>
        <c:lblOffset val="100"/>
        <c:baseTimeUnit val="years"/>
      </c:dateAx>
      <c:valAx>
        <c:axId val="803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0308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16" zoomScaleNormal="100" zoomScaleSheetLayoutView="70" workbookViewId="0">
      <selection activeCell="ND48" sqref="ND48:NR48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兵庫県神戸市　湊川駐車場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Ａ２Ｂ１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11469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122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地下式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48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300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400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代行制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134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115.9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107.6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103.8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132.1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218.6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134.30000000000001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127.7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123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118.3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111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104.2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110.9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113.4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191.4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141.30000000000001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11.6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10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9.5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15.1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189.3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182.5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185.2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186.8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135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133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50.7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48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53.7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55.6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54.3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65840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58324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54660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52854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48842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247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202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177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145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108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18.3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18.2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14.3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31473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37843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36318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37745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35151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132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753626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2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116.4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75.900000000000006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29.7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2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438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351.1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278.89999999999998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205.5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187.9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t="13.5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t="13.5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t="13.5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VCQkFfAl0X3QHlN96mODW4CJ/mM+dhY7p9dDcDUq1qOhkPg0Dyr+XeDO07zid/SIPJSfiFMRY/73YUwEEDGtw==" saltValue="wQE9a3LeWjPObUmJe0TJI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99</v>
      </c>
      <c r="AK5" s="59" t="s">
        <v>100</v>
      </c>
      <c r="AL5" s="59" t="s">
        <v>101</v>
      </c>
      <c r="AM5" s="59" t="s">
        <v>102</v>
      </c>
      <c r="AN5" s="59" t="s">
        <v>103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99</v>
      </c>
      <c r="AV5" s="59" t="s">
        <v>100</v>
      </c>
      <c r="AW5" s="59" t="s">
        <v>101</v>
      </c>
      <c r="AX5" s="59" t="s">
        <v>102</v>
      </c>
      <c r="AY5" s="59" t="s">
        <v>103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100</v>
      </c>
      <c r="BH5" s="59" t="s">
        <v>101</v>
      </c>
      <c r="BI5" s="59" t="s">
        <v>102</v>
      </c>
      <c r="BJ5" s="59" t="s">
        <v>103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99</v>
      </c>
      <c r="BR5" s="59" t="s">
        <v>100</v>
      </c>
      <c r="BS5" s="59" t="s">
        <v>101</v>
      </c>
      <c r="BT5" s="59" t="s">
        <v>102</v>
      </c>
      <c r="BU5" s="59" t="s">
        <v>103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99</v>
      </c>
      <c r="CC5" s="59" t="s">
        <v>100</v>
      </c>
      <c r="CD5" s="59" t="s">
        <v>101</v>
      </c>
      <c r="CE5" s="59" t="s">
        <v>102</v>
      </c>
      <c r="CF5" s="59" t="s">
        <v>103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99</v>
      </c>
      <c r="CP5" s="59" t="s">
        <v>100</v>
      </c>
      <c r="CQ5" s="59" t="s">
        <v>101</v>
      </c>
      <c r="CR5" s="59" t="s">
        <v>102</v>
      </c>
      <c r="CS5" s="59" t="s">
        <v>103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99</v>
      </c>
      <c r="DA5" s="59" t="s">
        <v>100</v>
      </c>
      <c r="DB5" s="59" t="s">
        <v>101</v>
      </c>
      <c r="DC5" s="59" t="s">
        <v>102</v>
      </c>
      <c r="DD5" s="59" t="s">
        <v>103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99</v>
      </c>
      <c r="DL5" s="59" t="s">
        <v>100</v>
      </c>
      <c r="DM5" s="59" t="s">
        <v>101</v>
      </c>
      <c r="DN5" s="59" t="s">
        <v>102</v>
      </c>
      <c r="DO5" s="59" t="s">
        <v>103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2">
      <c r="A6" s="49" t="s">
        <v>110</v>
      </c>
      <c r="B6" s="60">
        <f>B8</f>
        <v>2017</v>
      </c>
      <c r="C6" s="60">
        <f t="shared" ref="C6:X6" si="1">C8</f>
        <v>281000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兵庫県神戸市</v>
      </c>
      <c r="I6" s="60" t="str">
        <f t="shared" si="1"/>
        <v>湊川駐車場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48</v>
      </c>
      <c r="S6" s="62" t="str">
        <f t="shared" si="1"/>
        <v>駅</v>
      </c>
      <c r="T6" s="62" t="str">
        <f t="shared" si="1"/>
        <v>無</v>
      </c>
      <c r="U6" s="63">
        <f t="shared" si="1"/>
        <v>11469</v>
      </c>
      <c r="V6" s="63">
        <f t="shared" si="1"/>
        <v>300</v>
      </c>
      <c r="W6" s="63">
        <f t="shared" si="1"/>
        <v>400</v>
      </c>
      <c r="X6" s="62" t="str">
        <f t="shared" si="1"/>
        <v>代行制</v>
      </c>
      <c r="Y6" s="64">
        <f>IF(Y8="-",NA(),Y8)</f>
        <v>115.9</v>
      </c>
      <c r="Z6" s="64">
        <f t="shared" ref="Z6:AH6" si="2">IF(Z8="-",NA(),Z8)</f>
        <v>107.6</v>
      </c>
      <c r="AA6" s="64">
        <f t="shared" si="2"/>
        <v>103.8</v>
      </c>
      <c r="AB6" s="64">
        <f t="shared" si="2"/>
        <v>132.1</v>
      </c>
      <c r="AC6" s="64">
        <f t="shared" si="2"/>
        <v>218.6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50.7</v>
      </c>
      <c r="BG6" s="64">
        <f t="shared" ref="BG6:BO6" si="5">IF(BG8="-",NA(),BG8)</f>
        <v>48</v>
      </c>
      <c r="BH6" s="64">
        <f t="shared" si="5"/>
        <v>53.7</v>
      </c>
      <c r="BI6" s="64">
        <f t="shared" si="5"/>
        <v>55.6</v>
      </c>
      <c r="BJ6" s="64">
        <f t="shared" si="5"/>
        <v>54.3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65840</v>
      </c>
      <c r="BR6" s="65">
        <f t="shared" ref="BR6:BZ6" si="6">IF(BR8="-",NA(),BR8)</f>
        <v>58324</v>
      </c>
      <c r="BS6" s="65">
        <f t="shared" si="6"/>
        <v>54660</v>
      </c>
      <c r="BT6" s="65">
        <f t="shared" si="6"/>
        <v>52854</v>
      </c>
      <c r="BU6" s="65">
        <f t="shared" si="6"/>
        <v>48842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0</v>
      </c>
      <c r="CN6" s="63">
        <f t="shared" si="7"/>
        <v>753626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116.4</v>
      </c>
      <c r="DA6" s="64">
        <f t="shared" ref="DA6:DI6" si="8">IF(DA8="-",NA(),DA8)</f>
        <v>75.900000000000006</v>
      </c>
      <c r="DB6" s="64">
        <f t="shared" si="8"/>
        <v>29.7</v>
      </c>
      <c r="DC6" s="64">
        <f t="shared" si="8"/>
        <v>0</v>
      </c>
      <c r="DD6" s="64">
        <f t="shared" si="8"/>
        <v>0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134.30000000000001</v>
      </c>
      <c r="DL6" s="64">
        <f t="shared" ref="DL6:DT6" si="9">IF(DL8="-",NA(),DL8)</f>
        <v>127.7</v>
      </c>
      <c r="DM6" s="64">
        <f t="shared" si="9"/>
        <v>123</v>
      </c>
      <c r="DN6" s="64">
        <f t="shared" si="9"/>
        <v>118.3</v>
      </c>
      <c r="DO6" s="64">
        <f t="shared" si="9"/>
        <v>111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112</v>
      </c>
      <c r="B7" s="60">
        <f t="shared" ref="B7:X7" si="10">B8</f>
        <v>2017</v>
      </c>
      <c r="C7" s="60">
        <f t="shared" si="10"/>
        <v>281000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兵庫県　神戸市</v>
      </c>
      <c r="I7" s="60" t="str">
        <f t="shared" si="10"/>
        <v>湊川駐車場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48</v>
      </c>
      <c r="S7" s="62" t="str">
        <f t="shared" si="10"/>
        <v>駅</v>
      </c>
      <c r="T7" s="62" t="str">
        <f t="shared" si="10"/>
        <v>無</v>
      </c>
      <c r="U7" s="63">
        <f t="shared" si="10"/>
        <v>11469</v>
      </c>
      <c r="V7" s="63">
        <f t="shared" si="10"/>
        <v>300</v>
      </c>
      <c r="W7" s="63">
        <f t="shared" si="10"/>
        <v>400</v>
      </c>
      <c r="X7" s="62" t="str">
        <f t="shared" si="10"/>
        <v>代行制</v>
      </c>
      <c r="Y7" s="64">
        <f>Y8</f>
        <v>115.9</v>
      </c>
      <c r="Z7" s="64">
        <f t="shared" ref="Z7:AH7" si="11">Z8</f>
        <v>107.6</v>
      </c>
      <c r="AA7" s="64">
        <f t="shared" si="11"/>
        <v>103.8</v>
      </c>
      <c r="AB7" s="64">
        <f t="shared" si="11"/>
        <v>132.1</v>
      </c>
      <c r="AC7" s="64">
        <f t="shared" si="11"/>
        <v>218.6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50.7</v>
      </c>
      <c r="BG7" s="64">
        <f t="shared" ref="BG7:BO7" si="14">BG8</f>
        <v>48</v>
      </c>
      <c r="BH7" s="64">
        <f t="shared" si="14"/>
        <v>53.7</v>
      </c>
      <c r="BI7" s="64">
        <f t="shared" si="14"/>
        <v>55.6</v>
      </c>
      <c r="BJ7" s="64">
        <f t="shared" si="14"/>
        <v>54.3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65840</v>
      </c>
      <c r="BR7" s="65">
        <f t="shared" ref="BR7:BZ7" si="15">BR8</f>
        <v>58324</v>
      </c>
      <c r="BS7" s="65">
        <f t="shared" si="15"/>
        <v>54660</v>
      </c>
      <c r="BT7" s="65">
        <f t="shared" si="15"/>
        <v>52854</v>
      </c>
      <c r="BU7" s="65">
        <f t="shared" si="15"/>
        <v>48842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111</v>
      </c>
      <c r="CL7" s="61"/>
      <c r="CM7" s="63">
        <f>CM8</f>
        <v>0</v>
      </c>
      <c r="CN7" s="63">
        <f>CN8</f>
        <v>753626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111</v>
      </c>
      <c r="CY7" s="61"/>
      <c r="CZ7" s="64">
        <f>CZ8</f>
        <v>116.4</v>
      </c>
      <c r="DA7" s="64">
        <f t="shared" ref="DA7:DI7" si="16">DA8</f>
        <v>75.900000000000006</v>
      </c>
      <c r="DB7" s="64">
        <f t="shared" si="16"/>
        <v>29.7</v>
      </c>
      <c r="DC7" s="64">
        <f t="shared" si="16"/>
        <v>0</v>
      </c>
      <c r="DD7" s="64">
        <f t="shared" si="16"/>
        <v>0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134.30000000000001</v>
      </c>
      <c r="DL7" s="64">
        <f t="shared" ref="DL7:DT7" si="17">DL8</f>
        <v>127.7</v>
      </c>
      <c r="DM7" s="64">
        <f t="shared" si="17"/>
        <v>123</v>
      </c>
      <c r="DN7" s="64">
        <f t="shared" si="17"/>
        <v>118.3</v>
      </c>
      <c r="DO7" s="64">
        <f t="shared" si="17"/>
        <v>111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281000</v>
      </c>
      <c r="D8" s="67">
        <v>47</v>
      </c>
      <c r="E8" s="67">
        <v>14</v>
      </c>
      <c r="F8" s="67">
        <v>0</v>
      </c>
      <c r="G8" s="67">
        <v>3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48</v>
      </c>
      <c r="S8" s="69" t="s">
        <v>124</v>
      </c>
      <c r="T8" s="69" t="s">
        <v>125</v>
      </c>
      <c r="U8" s="70">
        <v>11469</v>
      </c>
      <c r="V8" s="70">
        <v>300</v>
      </c>
      <c r="W8" s="70">
        <v>400</v>
      </c>
      <c r="X8" s="69" t="s">
        <v>126</v>
      </c>
      <c r="Y8" s="71">
        <v>115.9</v>
      </c>
      <c r="Z8" s="71">
        <v>107.6</v>
      </c>
      <c r="AA8" s="71">
        <v>103.8</v>
      </c>
      <c r="AB8" s="71">
        <v>132.1</v>
      </c>
      <c r="AC8" s="71">
        <v>218.6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50.7</v>
      </c>
      <c r="BG8" s="71">
        <v>48</v>
      </c>
      <c r="BH8" s="71">
        <v>53.7</v>
      </c>
      <c r="BI8" s="71">
        <v>55.6</v>
      </c>
      <c r="BJ8" s="71">
        <v>54.3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65840</v>
      </c>
      <c r="BR8" s="72">
        <v>58324</v>
      </c>
      <c r="BS8" s="72">
        <v>54660</v>
      </c>
      <c r="BT8" s="73">
        <v>52854</v>
      </c>
      <c r="BU8" s="73">
        <v>48842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0</v>
      </c>
      <c r="CN8" s="70">
        <v>753626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116.4</v>
      </c>
      <c r="DA8" s="71">
        <v>75.900000000000006</v>
      </c>
      <c r="DB8" s="71">
        <v>29.7</v>
      </c>
      <c r="DC8" s="71">
        <v>0</v>
      </c>
      <c r="DD8" s="71">
        <v>0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134.30000000000001</v>
      </c>
      <c r="DL8" s="71">
        <v>127.7</v>
      </c>
      <c r="DM8" s="71">
        <v>123</v>
      </c>
      <c r="DN8" s="71">
        <v>118.3</v>
      </c>
      <c r="DO8" s="71">
        <v>111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ht="13.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ht="13.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ht="13.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ht="13.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ht="13.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ht="13.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ht="13.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ht="13.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ht="13.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ht="13.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2019-01-28T10:15:04Z</cp:lastPrinted>
  <dcterms:created xsi:type="dcterms:W3CDTF">2018-12-07T10:33:17Z</dcterms:created>
  <dcterms:modified xsi:type="dcterms:W3CDTF">2019-01-31T05:25:22Z</dcterms:modified>
</cp:coreProperties>
</file>