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Z3bdzupjHOwywChJId1zk20wU5flOpwpD7MdWKsZf1jAV2ANthLLlNrFHLuH0R1mMcs1bLGLomsj1FAo+Un5g==" workbookSaltValue="tYchIdYdNj74UWJSWNF3nw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BZ30" i="4"/>
  <c r="LT76" i="4"/>
  <c r="GQ51" i="4"/>
  <c r="LH30" i="4"/>
  <c r="BZ51" i="4"/>
  <c r="GQ30" i="4"/>
  <c r="BG30" i="4"/>
  <c r="FX51" i="4"/>
  <c r="KO30" i="4"/>
  <c r="BG51" i="4"/>
  <c r="AV76" i="4"/>
  <c r="KO51" i="4"/>
  <c r="FX30" i="4"/>
  <c r="LE76" i="4"/>
  <c r="HP76" i="4"/>
  <c r="HA76" i="4"/>
  <c r="AN51" i="4"/>
  <c r="FE30" i="4"/>
  <c r="JV30" i="4"/>
  <c r="AN30" i="4"/>
  <c r="AG76" i="4"/>
  <c r="JV51" i="4"/>
  <c r="KP76" i="4"/>
  <c r="FE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<sst xmlns="http://schemas.openxmlformats.org/spreadsheetml/2006/main" count="287" uniqueCount="143">
  <si>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</si>
  <si>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</si>
  <si>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</si>
  <si>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</si>
  <si>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</si>
  <si>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</si>
  <si>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</si>
  <si>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</si>
  <si>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</si>
  <si>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</si>
  <si>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</si>
  <si>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</si>
  <si>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</si>
  <si>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</si>
  <si>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</si>
  <si>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</si>
  <si>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</si>
  <si>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</si>
  <si>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</si>
  <si>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</si>
  <si>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</si>
  <si>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</si>
  <si>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</si>
  <si>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</si>
  <si>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</si>
  <si>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</si>
  <si>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</si>
  <si>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</si>
  <si>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</si>
  <si>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</si>
  <si>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</si>
  <si>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</si>
  <si>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</si>
  <si>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</si>
  <si>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</si>
  <si>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</si>
  <si>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</si>
  <si>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</si>
  <si>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</si>
  <si>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</si>
  <si>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</si>
  <si>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</si>
  <si>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</si>
  <si>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</si>
  <si>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</si>
  <si>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</si>
  <si>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</si>
  <si>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</si>
  <si>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</si>
  <si>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</si>
  <si>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</si>
  <si>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</si>
  <si>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</si>
  <si>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</si>
  <si>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</si>
  <si>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</si>
  <si>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</si>
  <si>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</si>
  <si>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</si>
  <si>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</si>
  <si>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</si>
  <si>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</si>
  <si>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</si>
  <si>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</si>
  <si>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</si>
  <si>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</si>
  <si>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</si>
  <si>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</si>
  <si>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</si>
  <si>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</si>
  <si>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</si>
  <si>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</si>
  <si>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</si>
  <si>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</si>
  <si>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</si>
  <si>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</si>
  <si>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</si>
  <si>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</si>
  <si>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</si>
  <si>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</si>
  <si>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</si>
  <si>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</si>
  <si>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</si>
  <si>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</si>
  <si>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</si>
  <si>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</si>
  <si>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</si>
  <si>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</si>
  <si>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</si>
  <si>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</si>
  <si>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</si>
  <si>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</si>
  <si>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</si>
  <si>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</si>
  <si>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</si>
  <si>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</si>
  <si>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</si>
  <si>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</si>
  <si>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</si>
  <si>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</si>
  <si>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</si>
  <si>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</si>
  <si>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</si>
  <si>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</si>
  <si>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</si>
  <si>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</si>
  <si>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</si>
  <si>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</si>
  <si>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</si>
  <si>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</si>
  <si>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</si>
  <si>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</si>
  <si>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</si>
  <si>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</si>
  <si>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</si>
  <si>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</si>
  <si>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</si>
  <si>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</si>
  <si>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</si>
  <si>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</si>
  <si>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</si>
  <si>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</si>
  <si>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三宮第２駐車場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</si>
  <si>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</si>
  <si>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</si>
  <si>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</si>
  <si>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</si>
  <si>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</si>
  <si>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</si>
  <si>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</si>
  <si>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</si>
  <si>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</si>
  <si>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</si>
  <si>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</si>
  <si>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</si>
  <si>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</si>
  <si>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</si>
  <si>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</si>
  <si>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</si>
  <si>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⑧設備投資見込額が高い。これは、供用開始から40年以上が経過しており、設備の更新時期を迎えているためである。⑩企業債残高対料金収入比率は平成29年度より０となっている。</t>
    <rPh sb="68" eb="70">
      <t>ヘイセイ</t>
    </rPh>
    <rPh sb="72" eb="74">
      <t>ネンド</t>
    </rPh>
    <phoneticPr fontId="5"/>
  </si>
  <si>
    <t>①収益的収支比率について、直近5年間は200%を超えており、経年比較においても増加傾向にある。④売上高GOP比率や⑤EBITDAについても類似施設平均値を大幅に上回っており、健全な経営状態といえる。市街地中心部に立地し、平日のビジネス利用や休日の買い物・観光等の需要が安定的に見込まれることが要因である。</t>
    <rPh sb="101" eb="102">
      <t>チ</t>
    </rPh>
    <phoneticPr fontId="5"/>
  </si>
  <si>
    <r>
      <t>経営状況は安定しているため、都心三宮再整備に伴う周辺土地利用環境の変化も踏まえ、</t>
    </r>
    <r>
      <rPr>
        <sz val="11"/>
        <rFont val="ＭＳ ゴシック"/>
        <family val="3"/>
        <charset val="128"/>
      </rPr>
      <t>引き続き利用率の増加を目指していく。</t>
    </r>
    <rPh sb="44" eb="47">
      <t>リヨウリツ</t>
    </rPh>
    <rPh sb="48" eb="50">
      <t>ゾウカ</t>
    </rPh>
    <rPh sb="51" eb="53">
      <t>メザ</t>
    </rPh>
    <phoneticPr fontId="5"/>
  </si>
  <si>
    <t>⑪稼働率について、類似施設平均を下回っている。周辺施設への営業活動等、引き続き指定管理者と連携しながら利用台数の増加を図っていく。</t>
    <rPh sb="39" eb="41">
      <t>シテイ</t>
    </rPh>
    <rPh sb="41" eb="44">
      <t>カンリシャ</t>
    </rPh>
    <rPh sb="45" eb="47">
      <t>レンケイ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</si>
</sst>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224.4</c:v>
                </c:pt>
                <c:pt idx="1">
                  <c:v>230</c:v>
                </c:pt>
                <c:pt idx="2">
                  <c:v>246.1</c:v>
                </c:pt>
                <c:pt idx="3">
                  <c:v>298.8</c:v>
                </c:pt>
                <c:pt idx="4">
                  <c:v>328.5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0-4AE3-819E-23D855E35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9904"/>
        <c:axId val="8390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40-4AE3-819E-23D855E35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99904"/>
        <c:axId val="83901824"/>
      </c:lineChart>
      <c:dateAx>
        <c:axId val="8389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01824"/>
        <c:crosses val="autoZero"/>
        <c:auto val="1"/>
        <c:lblOffset val="100"/>
        <c:baseTimeUnit val="years"/>
      </c:dateAx>
      <c:valAx>
        <c:axId val="8390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899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221.5</c:v>
                </c:pt>
                <c:pt idx="1">
                  <c:v>193.5</c:v>
                </c:pt>
                <c:pt idx="2">
                  <c:v>66.400000000000006</c:v>
                </c:pt>
                <c:pt idx="3">
                  <c:v>15.3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A-4978-A651-F925886A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8112"/>
        <c:axId val="901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AA-4978-A651-F925886A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8112"/>
        <c:axId val="90140032"/>
      </c:lineChart>
      <c:dateAx>
        <c:axId val="901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40032"/>
        <c:crosses val="autoZero"/>
        <c:auto val="1"/>
        <c:lblOffset val="100"/>
        <c:baseTimeUnit val="years"/>
      </c:dateAx>
      <c:valAx>
        <c:axId val="901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138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F5-4A76-9E6D-BA3FC848A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95072"/>
        <c:axId val="901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F5-4A76-9E6D-BA3FC848A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5072"/>
        <c:axId val="90196992"/>
      </c:lineChart>
      <c:dateAx>
        <c:axId val="9019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96992"/>
        <c:crosses val="autoZero"/>
        <c:auto val="1"/>
        <c:lblOffset val="100"/>
        <c:baseTimeUnit val="years"/>
      </c:dateAx>
      <c:valAx>
        <c:axId val="901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195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6F-4B00-AC9D-E1ED39256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23360"/>
        <c:axId val="902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6F-4B00-AC9D-E1ED39256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3360"/>
        <c:axId val="90225280"/>
      </c:lineChart>
      <c:dateAx>
        <c:axId val="9022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25280"/>
        <c:crosses val="autoZero"/>
        <c:auto val="1"/>
        <c:lblOffset val="100"/>
        <c:baseTimeUnit val="years"/>
      </c:dateAx>
      <c:valAx>
        <c:axId val="902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223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A-43E0-83E6-A4A4EF149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2528"/>
        <c:axId val="9028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6A-43E0-83E6-A4A4EF149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2528"/>
        <c:axId val="90281088"/>
      </c:lineChart>
      <c:dateAx>
        <c:axId val="9026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81088"/>
        <c:crosses val="autoZero"/>
        <c:auto val="1"/>
        <c:lblOffset val="100"/>
        <c:baseTimeUnit val="years"/>
      </c:dateAx>
      <c:valAx>
        <c:axId val="9028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0262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4-4361-AE67-2D90F2C5D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26528"/>
        <c:axId val="9032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D4-4361-AE67-2D90F2C5D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6528"/>
        <c:axId val="90328448"/>
      </c:lineChart>
      <c:dateAx>
        <c:axId val="9032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28448"/>
        <c:crosses val="autoZero"/>
        <c:auto val="1"/>
        <c:lblOffset val="100"/>
        <c:baseTimeUnit val="years"/>
      </c:dateAx>
      <c:valAx>
        <c:axId val="9032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032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148.9</c:v>
                </c:pt>
                <c:pt idx="1">
                  <c:v>148.9</c:v>
                </c:pt>
                <c:pt idx="2">
                  <c:v>158</c:v>
                </c:pt>
                <c:pt idx="3">
                  <c:v>154.5</c:v>
                </c:pt>
                <c:pt idx="4">
                  <c:v>153.80000000000001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7-4F47-B7C0-D401B86D5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60256"/>
        <c:axId val="8376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97-4F47-B7C0-D401B86D5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60256"/>
        <c:axId val="83762176"/>
      </c:lineChart>
      <c:dateAx>
        <c:axId val="8376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62176"/>
        <c:crosses val="autoZero"/>
        <c:auto val="1"/>
        <c:lblOffset val="100"/>
        <c:baseTimeUnit val="years"/>
      </c:dateAx>
      <c:valAx>
        <c:axId val="8376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76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33.1</c:v>
                </c:pt>
                <c:pt idx="2">
                  <c:v>29.4</c:v>
                </c:pt>
                <c:pt idx="3">
                  <c:v>66.5</c:v>
                </c:pt>
                <c:pt idx="4">
                  <c:v>69.599999999999994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AA-47B3-9611-EF68F5B8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96736"/>
        <c:axId val="8379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AA-47B3-9611-EF68F5B8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6736"/>
        <c:axId val="83798656"/>
      </c:lineChart>
      <c:dateAx>
        <c:axId val="8379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98656"/>
        <c:crosses val="autoZero"/>
        <c:auto val="1"/>
        <c:lblOffset val="100"/>
        <c:baseTimeUnit val="years"/>
      </c:dateAx>
      <c:valAx>
        <c:axId val="8379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379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125471</c:v>
                </c:pt>
                <c:pt idx="1">
                  <c:v>133043</c:v>
                </c:pt>
                <c:pt idx="2">
                  <c:v>147552</c:v>
                </c:pt>
                <c:pt idx="3">
                  <c:v>138377</c:v>
                </c:pt>
                <c:pt idx="4">
                  <c:v>148555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AC-44E2-B249-6E62BA7A4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48384"/>
        <c:axId val="916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AC-44E2-B249-6E62BA7A4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8384"/>
        <c:axId val="91650304"/>
      </c:lineChart>
      <c:dateAx>
        <c:axId val="9164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50304"/>
        <c:crosses val="autoZero"/>
        <c:auto val="1"/>
        <c:lblOffset val="100"/>
        <c:baseTimeUnit val="years"/>
      </c:dateAx>
      <c:valAx>
        <c:axId val="916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1648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V49" zoomScaleNormal="100" zoomScaleSheetLayoutView="70" workbookViewId="0">
      <selection activeCell="ND65" sqref="ND65:NR65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三宮第２駐車場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19348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550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224.4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230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246.1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298.8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328.5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148.9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148.9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158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154.5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153.80000000000001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120.7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135.30000000000001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133.5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136.30000000000001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130.9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10.4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7.6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7.1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167.7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169.3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166.6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227.1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142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38.200000000000003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33.1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29.4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66.5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69.599999999999994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125471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133043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147552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138377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148555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143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79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56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42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44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15.3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11.2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13.7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7.5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19003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19615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21116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20714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16622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791636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221.5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193.5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66.400000000000006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15.3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192.7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141.9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181.6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148.9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135.30000000000001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t="13.5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5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5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XNcjeMVbEfC1bXQKYoA4HiAxMxVphH/i25/nMK+M4Cjtrjp5BhxKNCqLNYIeTJxHY2olCJ+1doELVxJGnSV1A==" saltValue="oqxYvdvCTbxbcluX9DfKn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109</v>
      </c>
      <c r="AM5" s="59" t="s">
        <v>110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110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111</v>
      </c>
      <c r="BS5" s="59" t="s">
        <v>112</v>
      </c>
      <c r="BT5" s="59" t="s">
        <v>110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113</v>
      </c>
      <c r="CC5" s="59" t="s">
        <v>99</v>
      </c>
      <c r="CD5" s="59" t="s">
        <v>112</v>
      </c>
      <c r="CE5" s="59" t="s">
        <v>101</v>
      </c>
      <c r="CF5" s="59" t="s">
        <v>114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111</v>
      </c>
      <c r="CQ5" s="59" t="s">
        <v>112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113</v>
      </c>
      <c r="DA5" s="59" t="s">
        <v>111</v>
      </c>
      <c r="DB5" s="59" t="s">
        <v>112</v>
      </c>
      <c r="DC5" s="59" t="s">
        <v>110</v>
      </c>
      <c r="DD5" s="59" t="s">
        <v>115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112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116</v>
      </c>
      <c r="B6" s="60">
        <f>B8</f>
        <v>2017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兵庫県神戸市</v>
      </c>
      <c r="I6" s="60" t="str">
        <f t="shared" si="1"/>
        <v>三宮第２駐車場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44</v>
      </c>
      <c r="S6" s="62" t="str">
        <f t="shared" si="1"/>
        <v>公共施設</v>
      </c>
      <c r="T6" s="62" t="str">
        <f t="shared" si="1"/>
        <v>無</v>
      </c>
      <c r="U6" s="63">
        <f t="shared" si="1"/>
        <v>19348</v>
      </c>
      <c r="V6" s="63">
        <f t="shared" si="1"/>
        <v>550</v>
      </c>
      <c r="W6" s="63">
        <f t="shared" si="1"/>
        <v>400</v>
      </c>
      <c r="X6" s="62" t="str">
        <f t="shared" si="1"/>
        <v>代行制</v>
      </c>
      <c r="Y6" s="64">
        <f>IF(Y8="-",NA(),Y8)</f>
        <v>224.4</v>
      </c>
      <c r="Z6" s="64">
        <f t="shared" ref="Z6:AH6" si="2">IF(Z8="-",NA(),Z8)</f>
        <v>230</v>
      </c>
      <c r="AA6" s="64">
        <f t="shared" si="2"/>
        <v>246.1</v>
      </c>
      <c r="AB6" s="64">
        <f t="shared" si="2"/>
        <v>298.8</v>
      </c>
      <c r="AC6" s="64">
        <f t="shared" si="2"/>
        <v>328.5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38.200000000000003</v>
      </c>
      <c r="BG6" s="64">
        <f t="shared" ref="BG6:BO6" si="5">IF(BG8="-",NA(),BG8)</f>
        <v>33.1</v>
      </c>
      <c r="BH6" s="64">
        <f t="shared" si="5"/>
        <v>29.4</v>
      </c>
      <c r="BI6" s="64">
        <f t="shared" si="5"/>
        <v>66.5</v>
      </c>
      <c r="BJ6" s="64">
        <f t="shared" si="5"/>
        <v>69.599999999999994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125471</v>
      </c>
      <c r="BR6" s="65">
        <f t="shared" ref="BR6:BZ6" si="6">IF(BR8="-",NA(),BR8)</f>
        <v>133043</v>
      </c>
      <c r="BS6" s="65">
        <f t="shared" si="6"/>
        <v>147552</v>
      </c>
      <c r="BT6" s="65">
        <f t="shared" si="6"/>
        <v>138377</v>
      </c>
      <c r="BU6" s="65">
        <f t="shared" si="6"/>
        <v>148555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117</v>
      </c>
      <c r="CM6" s="63">
        <f t="shared" ref="CM6:CN6" si="7">CM8</f>
        <v>0</v>
      </c>
      <c r="CN6" s="63">
        <f t="shared" si="7"/>
        <v>791636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221.5</v>
      </c>
      <c r="DA6" s="64">
        <f t="shared" ref="DA6:DI6" si="8">IF(DA8="-",NA(),DA8)</f>
        <v>193.5</v>
      </c>
      <c r="DB6" s="64">
        <f t="shared" si="8"/>
        <v>66.400000000000006</v>
      </c>
      <c r="DC6" s="64">
        <f t="shared" si="8"/>
        <v>15.3</v>
      </c>
      <c r="DD6" s="64">
        <f t="shared" si="8"/>
        <v>0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148.9</v>
      </c>
      <c r="DL6" s="64">
        <f t="shared" ref="DL6:DT6" si="9">IF(DL8="-",NA(),DL8)</f>
        <v>148.9</v>
      </c>
      <c r="DM6" s="64">
        <f t="shared" si="9"/>
        <v>158</v>
      </c>
      <c r="DN6" s="64">
        <f t="shared" si="9"/>
        <v>154.5</v>
      </c>
      <c r="DO6" s="64">
        <f t="shared" si="9"/>
        <v>153.80000000000001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119</v>
      </c>
      <c r="B7" s="60">
        <f t="shared" ref="B7:X7" si="10">B8</f>
        <v>2017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兵庫県　神戸市</v>
      </c>
      <c r="I7" s="60" t="str">
        <f t="shared" si="10"/>
        <v>三宮第２駐車場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19348</v>
      </c>
      <c r="V7" s="63">
        <f t="shared" si="10"/>
        <v>550</v>
      </c>
      <c r="W7" s="63">
        <f t="shared" si="10"/>
        <v>400</v>
      </c>
      <c r="X7" s="62" t="str">
        <f t="shared" si="10"/>
        <v>代行制</v>
      </c>
      <c r="Y7" s="64">
        <f>Y8</f>
        <v>224.4</v>
      </c>
      <c r="Z7" s="64">
        <f t="shared" ref="Z7:AH7" si="11">Z8</f>
        <v>230</v>
      </c>
      <c r="AA7" s="64">
        <f t="shared" si="11"/>
        <v>246.1</v>
      </c>
      <c r="AB7" s="64">
        <f t="shared" si="11"/>
        <v>298.8</v>
      </c>
      <c r="AC7" s="64">
        <f t="shared" si="11"/>
        <v>328.5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38.200000000000003</v>
      </c>
      <c r="BG7" s="64">
        <f t="shared" ref="BG7:BO7" si="14">BG8</f>
        <v>33.1</v>
      </c>
      <c r="BH7" s="64">
        <f t="shared" si="14"/>
        <v>29.4</v>
      </c>
      <c r="BI7" s="64">
        <f t="shared" si="14"/>
        <v>66.5</v>
      </c>
      <c r="BJ7" s="64">
        <f t="shared" si="14"/>
        <v>69.599999999999994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125471</v>
      </c>
      <c r="BR7" s="65">
        <f t="shared" ref="BR7:BZ7" si="15">BR8</f>
        <v>133043</v>
      </c>
      <c r="BS7" s="65">
        <f t="shared" si="15"/>
        <v>147552</v>
      </c>
      <c r="BT7" s="65">
        <f t="shared" si="15"/>
        <v>138377</v>
      </c>
      <c r="BU7" s="65">
        <f t="shared" si="15"/>
        <v>148555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117</v>
      </c>
      <c r="CL7" s="61"/>
      <c r="CM7" s="63">
        <f>CM8</f>
        <v>0</v>
      </c>
      <c r="CN7" s="63">
        <f>CN8</f>
        <v>791636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117</v>
      </c>
      <c r="CY7" s="61"/>
      <c r="CZ7" s="64">
        <f>CZ8</f>
        <v>221.5</v>
      </c>
      <c r="DA7" s="64">
        <f t="shared" ref="DA7:DI7" si="16">DA8</f>
        <v>193.5</v>
      </c>
      <c r="DB7" s="64">
        <f t="shared" si="16"/>
        <v>66.400000000000006</v>
      </c>
      <c r="DC7" s="64">
        <f t="shared" si="16"/>
        <v>15.3</v>
      </c>
      <c r="DD7" s="64">
        <f t="shared" si="16"/>
        <v>0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148.9</v>
      </c>
      <c r="DL7" s="64">
        <f t="shared" ref="DL7:DT7" si="17">DL8</f>
        <v>148.9</v>
      </c>
      <c r="DM7" s="64">
        <f t="shared" si="17"/>
        <v>158</v>
      </c>
      <c r="DN7" s="64">
        <f t="shared" si="17"/>
        <v>154.5</v>
      </c>
      <c r="DO7" s="64">
        <f t="shared" si="17"/>
        <v>153.80000000000001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2">
      <c r="A8" s="49"/>
      <c r="B8" s="67">
        <v>2017</v>
      </c>
      <c r="C8" s="67">
        <v>281000</v>
      </c>
      <c r="D8" s="67">
        <v>47</v>
      </c>
      <c r="E8" s="67">
        <v>14</v>
      </c>
      <c r="F8" s="67">
        <v>0</v>
      </c>
      <c r="G8" s="67">
        <v>5</v>
      </c>
      <c r="H8" s="67" t="s">
        <v>121</v>
      </c>
      <c r="I8" s="67" t="s">
        <v>122</v>
      </c>
      <c r="J8" s="67" t="s">
        <v>123</v>
      </c>
      <c r="K8" s="67" t="s">
        <v>124</v>
      </c>
      <c r="L8" s="67" t="s">
        <v>125</v>
      </c>
      <c r="M8" s="67" t="s">
        <v>126</v>
      </c>
      <c r="N8" s="67" t="s">
        <v>127</v>
      </c>
      <c r="O8" s="68" t="s">
        <v>128</v>
      </c>
      <c r="P8" s="69" t="s">
        <v>129</v>
      </c>
      <c r="Q8" s="69" t="s">
        <v>130</v>
      </c>
      <c r="R8" s="70">
        <v>44</v>
      </c>
      <c r="S8" s="69" t="s">
        <v>131</v>
      </c>
      <c r="T8" s="69" t="s">
        <v>132</v>
      </c>
      <c r="U8" s="70">
        <v>19348</v>
      </c>
      <c r="V8" s="70">
        <v>550</v>
      </c>
      <c r="W8" s="70">
        <v>400</v>
      </c>
      <c r="X8" s="69" t="s">
        <v>133</v>
      </c>
      <c r="Y8" s="71">
        <v>224.4</v>
      </c>
      <c r="Z8" s="71">
        <v>230</v>
      </c>
      <c r="AA8" s="71">
        <v>246.1</v>
      </c>
      <c r="AB8" s="71">
        <v>298.8</v>
      </c>
      <c r="AC8" s="71">
        <v>328.5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38.200000000000003</v>
      </c>
      <c r="BG8" s="71">
        <v>33.1</v>
      </c>
      <c r="BH8" s="71">
        <v>29.4</v>
      </c>
      <c r="BI8" s="71">
        <v>66.5</v>
      </c>
      <c r="BJ8" s="71">
        <v>69.599999999999994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125471</v>
      </c>
      <c r="BR8" s="72">
        <v>133043</v>
      </c>
      <c r="BS8" s="72">
        <v>147552</v>
      </c>
      <c r="BT8" s="73">
        <v>138377</v>
      </c>
      <c r="BU8" s="73">
        <v>148555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125</v>
      </c>
      <c r="CC8" s="71" t="s">
        <v>125</v>
      </c>
      <c r="CD8" s="71" t="s">
        <v>125</v>
      </c>
      <c r="CE8" s="71" t="s">
        <v>125</v>
      </c>
      <c r="CF8" s="71" t="s">
        <v>125</v>
      </c>
      <c r="CG8" s="71" t="s">
        <v>125</v>
      </c>
      <c r="CH8" s="71" t="s">
        <v>125</v>
      </c>
      <c r="CI8" s="71" t="s">
        <v>125</v>
      </c>
      <c r="CJ8" s="71" t="s">
        <v>125</v>
      </c>
      <c r="CK8" s="71" t="s">
        <v>125</v>
      </c>
      <c r="CL8" s="68" t="s">
        <v>125</v>
      </c>
      <c r="CM8" s="70">
        <v>0</v>
      </c>
      <c r="CN8" s="70">
        <v>791636</v>
      </c>
      <c r="CO8" s="71" t="s">
        <v>125</v>
      </c>
      <c r="CP8" s="71" t="s">
        <v>125</v>
      </c>
      <c r="CQ8" s="71" t="s">
        <v>125</v>
      </c>
      <c r="CR8" s="71" t="s">
        <v>125</v>
      </c>
      <c r="CS8" s="71" t="s">
        <v>125</v>
      </c>
      <c r="CT8" s="71" t="s">
        <v>125</v>
      </c>
      <c r="CU8" s="71" t="s">
        <v>125</v>
      </c>
      <c r="CV8" s="71" t="s">
        <v>125</v>
      </c>
      <c r="CW8" s="71" t="s">
        <v>125</v>
      </c>
      <c r="CX8" s="71" t="s">
        <v>125</v>
      </c>
      <c r="CY8" s="68" t="s">
        <v>125</v>
      </c>
      <c r="CZ8" s="71">
        <v>221.5</v>
      </c>
      <c r="DA8" s="71">
        <v>193.5</v>
      </c>
      <c r="DB8" s="71">
        <v>66.400000000000006</v>
      </c>
      <c r="DC8" s="71">
        <v>15.3</v>
      </c>
      <c r="DD8" s="71">
        <v>0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148.9</v>
      </c>
      <c r="DL8" s="71">
        <v>148.9</v>
      </c>
      <c r="DM8" s="71">
        <v>158</v>
      </c>
      <c r="DN8" s="71">
        <v>154.5</v>
      </c>
      <c r="DO8" s="71">
        <v>153.80000000000001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ht="13.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2019-01-31T04:32:04Z</cp:lastPrinted>
  <dcterms:created xsi:type="dcterms:W3CDTF">2018-12-07T10:33:18Z</dcterms:created>
  <dcterms:modified xsi:type="dcterms:W3CDTF">2019-01-31T05:29:38Z</dcterms:modified>
</cp:coreProperties>
</file>