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jp0A/XTts1o3iA8jsMOTC66mBiMPs6m0k8Md29ummMjZ3OWM5FHKt0WeWqpktWjKQxfupIjjoTirllY9yDZlFw==" workbookSaltValue="L9PVhR/KCSfqMupFchWvn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BG51" i="4"/>
  <c r="BG30" i="4"/>
  <c r="FX51" i="4"/>
  <c r="KO30" i="4"/>
  <c r="HP76" i="4"/>
  <c r="AV76" i="4"/>
  <c r="KO51" i="4"/>
  <c r="LE76" i="4"/>
  <c r="FX30" i="4"/>
  <c r="KP76" i="4"/>
  <c r="HA76" i="4"/>
  <c r="AN51" i="4"/>
  <c r="FE30" i="4"/>
  <c r="FE51" i="4"/>
  <c r="AN30" i="4"/>
  <c r="JV51" i="4"/>
  <c r="JV30" i="4"/>
  <c r="AG76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<sst xmlns="http://schemas.openxmlformats.org/spreadsheetml/2006/main" count="287" uniqueCount="138">
  <si>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</si>
  <si>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</si>
  <si>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</si>
  <si>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</si>
  <si>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</si>
  <si>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</si>
  <si>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</si>
  <si>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</si>
  <si>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</si>
  <si>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</si>
  <si>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</si>
  <si>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</si>
  <si>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</si>
  <si>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</si>
  <si>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</si>
  <si>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</si>
  <si>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</si>
  <si>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</si>
  <si>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</si>
  <si>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</si>
  <si>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</si>
  <si>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</si>
  <si>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</si>
  <si>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</si>
  <si>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</si>
  <si>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</si>
  <si>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</si>
  <si>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</si>
  <si>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</si>
  <si>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</si>
  <si>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</si>
  <si>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</si>
  <si>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</si>
  <si>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</si>
  <si>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</si>
  <si>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</si>
  <si>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</si>
  <si>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</si>
  <si>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</si>
  <si>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</si>
  <si>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</si>
  <si>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</si>
  <si>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</si>
  <si>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</si>
  <si>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</si>
  <si>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</si>
  <si>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</si>
  <si>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</si>
  <si>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</si>
  <si>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</si>
  <si>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</si>
  <si>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</si>
  <si>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</si>
  <si>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</si>
  <si>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</si>
  <si>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</si>
  <si>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</si>
  <si>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</si>
  <si>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</si>
  <si>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</si>
  <si>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</si>
  <si>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</si>
  <si>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</si>
  <si>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</si>
  <si>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</si>
  <si>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</si>
  <si>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</si>
  <si>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</si>
  <si>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</si>
  <si>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</si>
  <si>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</si>
  <si>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</si>
  <si>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</si>
  <si>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</si>
  <si>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</si>
  <si>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</si>
  <si>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</si>
  <si>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</si>
  <si>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</si>
  <si>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</si>
  <si>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</si>
  <si>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</si>
  <si>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</si>
  <si>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</si>
  <si>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</si>
  <si>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</si>
  <si>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</si>
  <si>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</si>
  <si>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</si>
  <si>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</si>
  <si>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</si>
  <si>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</si>
  <si>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</si>
  <si>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</si>
  <si>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</si>
  <si>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</si>
  <si>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</si>
  <si>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</si>
  <si>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</si>
  <si>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</si>
  <si>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</si>
  <si>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</si>
  <si>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</si>
  <si>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</si>
  <si>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</si>
  <si>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</si>
  <si>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</si>
  <si>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</si>
  <si>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</si>
  <si>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</si>
  <si>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</si>
  <si>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</si>
  <si>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</si>
  <si>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</si>
  <si>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</si>
  <si>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</si>
  <si>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</si>
  <si>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長田北町駐車場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</si>
  <si>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</si>
  <si>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</si>
  <si>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</si>
  <si>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</si>
  <si>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</si>
  <si>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</si>
  <si>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</si>
  <si>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</si>
  <si>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</si>
  <si>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</si>
  <si>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</si>
  <si>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</si>
  <si>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</si>
  <si>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</si>
  <si>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</si>
  <si>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</si>
  <si>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供用開始が平成5年と比較的新しく、⑧設備投資見込額は少ない。⑩企業債残高対料金収入比率は平成25年より0となっている。</t>
    <phoneticPr fontId="5"/>
  </si>
  <si>
    <r>
      <t>長田区役所への来庁等、短時間利用車が多く、収益増への寄与度が低いことが考えられる。</t>
    </r>
    <r>
      <rPr>
        <sz val="11"/>
        <color theme="1"/>
        <rFont val="ＭＳ ゴシック"/>
        <family val="3"/>
        <charset val="128"/>
      </rPr>
      <t>引き続き</t>
    </r>
    <r>
      <rPr>
        <sz val="11"/>
        <rFont val="ＭＳ ゴシック"/>
        <family val="3"/>
        <charset val="128"/>
      </rPr>
      <t>指定管理者と連携して、コスト削減対策に取り組み、収益構造の改善を図っていく。</t>
    </r>
    <rPh sb="41" eb="42">
      <t>ヒ</t>
    </rPh>
    <rPh sb="43" eb="44">
      <t>ツヅ</t>
    </rPh>
    <rPh sb="77" eb="78">
      <t>ハカ</t>
    </rPh>
    <phoneticPr fontId="5"/>
  </si>
  <si>
    <t>①収益的収支比率について、類似施設平均を下回っているものの、経年比較において増加傾向にある。④売上高GOP比率及び⑤EBITDAについては、いずれも類似施設平均を下回っている。併設の長田区役所以外に集客施設が少なく、需要増は厳しいが、コスト削減等で収益構造の改善に努めていく。</t>
    <rPh sb="88" eb="90">
      <t>ヘイセツ</t>
    </rPh>
    <rPh sb="91" eb="93">
      <t>ナガタ</t>
    </rPh>
    <rPh sb="120" eb="122">
      <t>サクゲン</t>
    </rPh>
    <phoneticPr fontId="5"/>
  </si>
  <si>
    <t>⑪稼働率については、類似施設平均を下回っている。需要増は厳しい状況だが、稼働率の向上にも努めていく。</t>
    <rPh sb="17" eb="19">
      <t>シタマワ</t>
    </rPh>
    <rPh sb="24" eb="27">
      <t>ジュヨウゾウ</t>
    </rPh>
    <rPh sb="28" eb="29">
      <t>キビ</t>
    </rPh>
    <rPh sb="31" eb="33">
      <t>ジョウキョウ</t>
    </rPh>
    <rPh sb="36" eb="38">
      <t>カドウ</t>
    </rPh>
    <rPh sb="38" eb="39">
      <t>リツ</t>
    </rPh>
    <rPh sb="40" eb="42">
      <t>コウジョウ</t>
    </rPh>
    <rPh sb="44" eb="45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</si>
</sst>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85.5</c:v>
                </c:pt>
                <c:pt idx="2">
                  <c:v>81.599999999999994</c:v>
                </c:pt>
                <c:pt idx="3">
                  <c:v>99.6</c:v>
                </c:pt>
                <c:pt idx="4">
                  <c:v>100.9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13-4D85-90D0-1EA4EDD2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53312"/>
        <c:axId val="8225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3-4D85-90D0-1EA4EDD2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3312"/>
        <c:axId val="82255232"/>
      </c:lineChart>
      <c:dateAx>
        <c:axId val="8225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55232"/>
        <c:crosses val="autoZero"/>
        <c:auto val="1"/>
        <c:lblOffset val="100"/>
        <c:baseTimeUnit val="years"/>
      </c:dateAx>
      <c:valAx>
        <c:axId val="8225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253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0-4F82-8911-D87E7CE7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57440"/>
        <c:axId val="9215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30-4F82-8911-D87E7CE7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7440"/>
        <c:axId val="92159360"/>
      </c:lineChart>
      <c:dateAx>
        <c:axId val="9215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59360"/>
        <c:crosses val="autoZero"/>
        <c:auto val="1"/>
        <c:lblOffset val="100"/>
        <c:baseTimeUnit val="years"/>
      </c:dateAx>
      <c:valAx>
        <c:axId val="9215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15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0-4160-9BCD-692A272D8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6688"/>
        <c:axId val="9222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B0-4160-9BCD-692A272D8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26688"/>
        <c:axId val="92228608"/>
      </c:lineChart>
      <c:dateAx>
        <c:axId val="922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28608"/>
        <c:crosses val="autoZero"/>
        <c:auto val="1"/>
        <c:lblOffset val="100"/>
        <c:baseTimeUnit val="years"/>
      </c:dateAx>
      <c:valAx>
        <c:axId val="9222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2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A-4A4C-A849-3C437F14B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54976"/>
        <c:axId val="9225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FA-4A4C-A849-3C437F14B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54976"/>
        <c:axId val="92256896"/>
      </c:lineChart>
      <c:dateAx>
        <c:axId val="9225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56896"/>
        <c:crosses val="autoZero"/>
        <c:auto val="1"/>
        <c:lblOffset val="100"/>
        <c:baseTimeUnit val="years"/>
      </c:dateAx>
      <c:valAx>
        <c:axId val="9225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5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4-45A4-8E6E-8047FFC98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07840"/>
        <c:axId val="9230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A4-45A4-8E6E-8047FFC98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7840"/>
        <c:axId val="92309760"/>
      </c:lineChart>
      <c:dateAx>
        <c:axId val="9230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09760"/>
        <c:crosses val="autoZero"/>
        <c:auto val="1"/>
        <c:lblOffset val="100"/>
        <c:baseTimeUnit val="years"/>
      </c:dateAx>
      <c:valAx>
        <c:axId val="9230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07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5-41CA-9688-5CA6365F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60704"/>
        <c:axId val="9236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F5-41CA-9688-5CA6365F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60704"/>
        <c:axId val="92362624"/>
      </c:lineChart>
      <c:dateAx>
        <c:axId val="9236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62624"/>
        <c:crosses val="autoZero"/>
        <c:auto val="1"/>
        <c:lblOffset val="100"/>
        <c:baseTimeUnit val="years"/>
      </c:dateAx>
      <c:valAx>
        <c:axId val="9236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36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171.2</c:v>
                </c:pt>
                <c:pt idx="1">
                  <c:v>171.9</c:v>
                </c:pt>
                <c:pt idx="2">
                  <c:v>167.1</c:v>
                </c:pt>
                <c:pt idx="3">
                  <c:v>167.1</c:v>
                </c:pt>
                <c:pt idx="4">
                  <c:v>165.8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A2-4FDB-9A01-8048606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84640"/>
        <c:axId val="9241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2-4FDB-9A01-8048606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84640"/>
        <c:axId val="92415488"/>
      </c:lineChart>
      <c:dateAx>
        <c:axId val="9238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15488"/>
        <c:crosses val="autoZero"/>
        <c:auto val="1"/>
        <c:lblOffset val="100"/>
        <c:baseTimeUnit val="years"/>
      </c:dateAx>
      <c:valAx>
        <c:axId val="9241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84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-3.1</c:v>
                </c:pt>
                <c:pt idx="1">
                  <c:v>-19.600000000000001</c:v>
                </c:pt>
                <c:pt idx="2">
                  <c:v>-25.4</c:v>
                </c:pt>
                <c:pt idx="3">
                  <c:v>-2.6</c:v>
                </c:pt>
                <c:pt idx="4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D-4888-8882-885FE4A3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45696"/>
        <c:axId val="9246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5D-4888-8882-885FE4A3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45696"/>
        <c:axId val="92460160"/>
      </c:lineChart>
      <c:dateAx>
        <c:axId val="9244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60160"/>
        <c:crosses val="autoZero"/>
        <c:auto val="1"/>
        <c:lblOffset val="100"/>
        <c:baseTimeUnit val="years"/>
      </c:dateAx>
      <c:valAx>
        <c:axId val="9246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445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-374</c:v>
                </c:pt>
                <c:pt idx="1">
                  <c:v>-3745</c:v>
                </c:pt>
                <c:pt idx="2">
                  <c:v>-4977</c:v>
                </c:pt>
                <c:pt idx="3">
                  <c:v>-108</c:v>
                </c:pt>
                <c:pt idx="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4C-4C3F-BBE1-D5F1BD7B8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2656"/>
        <c:axId val="9250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4C-4C3F-BBE1-D5F1BD7B8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2656"/>
        <c:axId val="92508928"/>
      </c:lineChart>
      <c:dateAx>
        <c:axId val="9250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08928"/>
        <c:crosses val="autoZero"/>
        <c:auto val="1"/>
        <c:lblOffset val="100"/>
        <c:baseTimeUnit val="years"/>
      </c:dateAx>
      <c:valAx>
        <c:axId val="9250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502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</row>
    <row r="3" spans="1:382" ht="9.75" customHeight="1" x14ac:dyDescent="0.2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</row>
    <row r="4" spans="1:382" ht="9.75" customHeight="1" x14ac:dyDescent="0.2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2" t="str">
        <f>データ!H6&amp;"　"&amp;データ!I6</f>
        <v>兵庫県神戸市　長田北町駐車場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7"/>
      <c r="AQ7" s="135" t="s">
        <v>2</v>
      </c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7"/>
      <c r="CF7" s="135" t="s">
        <v>3</v>
      </c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7"/>
      <c r="DU7" s="143" t="s">
        <v>4</v>
      </c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38" t="s">
        <v>5</v>
      </c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8" t="s">
        <v>6</v>
      </c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  <c r="IW7" s="138"/>
      <c r="IX7" s="138"/>
      <c r="IY7" s="138"/>
      <c r="IZ7" s="138"/>
      <c r="JA7" s="138"/>
      <c r="JB7" s="138"/>
      <c r="JC7" s="138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 t="s">
        <v>7</v>
      </c>
      <c r="JR7" s="138"/>
      <c r="JS7" s="138"/>
      <c r="JT7" s="138"/>
      <c r="JU7" s="138"/>
      <c r="JV7" s="138"/>
      <c r="JW7" s="138"/>
      <c r="JX7" s="138"/>
      <c r="JY7" s="138"/>
      <c r="JZ7" s="138"/>
      <c r="KA7" s="138"/>
      <c r="KB7" s="138"/>
      <c r="KC7" s="138"/>
      <c r="KD7" s="138"/>
      <c r="KE7" s="138"/>
      <c r="KF7" s="138"/>
      <c r="KG7" s="138"/>
      <c r="KH7" s="138"/>
      <c r="KI7" s="138"/>
      <c r="KJ7" s="138"/>
      <c r="KK7" s="138"/>
      <c r="KL7" s="138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8"/>
      <c r="LC7" s="138"/>
      <c r="LD7" s="138"/>
      <c r="LE7" s="138"/>
      <c r="LF7" s="138"/>
      <c r="LG7" s="138"/>
      <c r="LH7" s="138"/>
      <c r="LI7" s="138"/>
      <c r="LJ7" s="138" t="s">
        <v>8</v>
      </c>
      <c r="LK7" s="138"/>
      <c r="LL7" s="138"/>
      <c r="LM7" s="138"/>
      <c r="LN7" s="138"/>
      <c r="LO7" s="138"/>
      <c r="LP7" s="138"/>
      <c r="LQ7" s="138"/>
      <c r="LR7" s="138"/>
      <c r="LS7" s="138"/>
      <c r="LT7" s="138"/>
      <c r="LU7" s="138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8"/>
      <c r="ML7" s="138"/>
      <c r="MM7" s="138"/>
      <c r="MN7" s="138"/>
      <c r="MO7" s="138"/>
      <c r="MP7" s="138"/>
      <c r="MQ7" s="138"/>
      <c r="MR7" s="138"/>
      <c r="MS7" s="138"/>
      <c r="MT7" s="138"/>
      <c r="MU7" s="138"/>
      <c r="MV7" s="138"/>
      <c r="MW7" s="138"/>
      <c r="MX7" s="138"/>
      <c r="MY7" s="138"/>
      <c r="MZ7" s="138"/>
      <c r="NA7" s="138"/>
      <c r="NB7" s="138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5" t="str">
        <f>データ!J7</f>
        <v>法非適用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5" t="str">
        <f>データ!K7</f>
        <v>駐車場整備事業</v>
      </c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7"/>
      <c r="CF8" s="125" t="str">
        <f>データ!L7</f>
        <v>-</v>
      </c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7"/>
      <c r="DU8" s="129" t="str">
        <f>データ!M7</f>
        <v>Ａ２Ｂ２</v>
      </c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 t="str">
        <f>データ!N7</f>
        <v>非設置</v>
      </c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9" t="str">
        <f>データ!S7</f>
        <v>公共施設</v>
      </c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 t="str">
        <f>データ!T7</f>
        <v>無</v>
      </c>
      <c r="JR8" s="129"/>
      <c r="JS8" s="129"/>
      <c r="JT8" s="129"/>
      <c r="JU8" s="129"/>
      <c r="JV8" s="129"/>
      <c r="JW8" s="129"/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8">
        <f>データ!U7</f>
        <v>5661</v>
      </c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8"/>
      <c r="LZ8" s="128"/>
      <c r="MA8" s="128"/>
      <c r="MB8" s="128"/>
      <c r="MC8" s="128"/>
      <c r="MD8" s="128"/>
      <c r="ME8" s="128"/>
      <c r="MF8" s="128"/>
      <c r="MG8" s="128"/>
      <c r="MH8" s="128"/>
      <c r="MI8" s="128"/>
      <c r="MJ8" s="128"/>
      <c r="MK8" s="128"/>
      <c r="ML8" s="128"/>
      <c r="MM8" s="128"/>
      <c r="MN8" s="128"/>
      <c r="MO8" s="128"/>
      <c r="MP8" s="128"/>
      <c r="MQ8" s="128"/>
      <c r="MR8" s="128"/>
      <c r="MS8" s="128"/>
      <c r="MT8" s="128"/>
      <c r="MU8" s="128"/>
      <c r="MV8" s="128"/>
      <c r="MW8" s="128"/>
      <c r="MX8" s="128"/>
      <c r="MY8" s="128"/>
      <c r="MZ8" s="128"/>
      <c r="NA8" s="128"/>
      <c r="NB8" s="128"/>
      <c r="NC8" s="3"/>
      <c r="ND8" s="133" t="s">
        <v>10</v>
      </c>
      <c r="NE8" s="134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7"/>
      <c r="AQ9" s="135" t="s">
        <v>13</v>
      </c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7"/>
      <c r="CF9" s="135" t="s">
        <v>14</v>
      </c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7"/>
      <c r="DU9" s="138" t="s">
        <v>15</v>
      </c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8" t="s">
        <v>16</v>
      </c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 t="s">
        <v>17</v>
      </c>
      <c r="JR9" s="138"/>
      <c r="JS9" s="138"/>
      <c r="JT9" s="138"/>
      <c r="JU9" s="138"/>
      <c r="JV9" s="138"/>
      <c r="JW9" s="138"/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  <c r="KJ9" s="138"/>
      <c r="KK9" s="138"/>
      <c r="KL9" s="138"/>
      <c r="KM9" s="138"/>
      <c r="KN9" s="138"/>
      <c r="KO9" s="138"/>
      <c r="KP9" s="138"/>
      <c r="KQ9" s="138"/>
      <c r="KR9" s="138"/>
      <c r="KS9" s="138"/>
      <c r="KT9" s="138"/>
      <c r="KU9" s="138"/>
      <c r="KV9" s="138"/>
      <c r="KW9" s="138"/>
      <c r="KX9" s="138"/>
      <c r="KY9" s="138"/>
      <c r="KZ9" s="138"/>
      <c r="LA9" s="138"/>
      <c r="LB9" s="138"/>
      <c r="LC9" s="138"/>
      <c r="LD9" s="138"/>
      <c r="LE9" s="138"/>
      <c r="LF9" s="138"/>
      <c r="LG9" s="138"/>
      <c r="LH9" s="138"/>
      <c r="LI9" s="138"/>
      <c r="LJ9" s="138" t="s">
        <v>18</v>
      </c>
      <c r="LK9" s="138"/>
      <c r="LL9" s="138"/>
      <c r="LM9" s="138"/>
      <c r="LN9" s="138"/>
      <c r="LO9" s="138"/>
      <c r="LP9" s="138"/>
      <c r="LQ9" s="138"/>
      <c r="LR9" s="138"/>
      <c r="LS9" s="138"/>
      <c r="LT9" s="138"/>
      <c r="LU9" s="138"/>
      <c r="LV9" s="138"/>
      <c r="LW9" s="138"/>
      <c r="LX9" s="138"/>
      <c r="LY9" s="138"/>
      <c r="LZ9" s="138"/>
      <c r="MA9" s="138"/>
      <c r="MB9" s="138"/>
      <c r="MC9" s="138"/>
      <c r="MD9" s="138"/>
      <c r="ME9" s="138"/>
      <c r="MF9" s="138"/>
      <c r="MG9" s="138"/>
      <c r="MH9" s="138"/>
      <c r="MI9" s="138"/>
      <c r="MJ9" s="138"/>
      <c r="MK9" s="138"/>
      <c r="ML9" s="138"/>
      <c r="MM9" s="138"/>
      <c r="MN9" s="138"/>
      <c r="MO9" s="138"/>
      <c r="MP9" s="138"/>
      <c r="MQ9" s="138"/>
      <c r="MR9" s="138"/>
      <c r="MS9" s="138"/>
      <c r="MT9" s="138"/>
      <c r="MU9" s="138"/>
      <c r="MV9" s="138"/>
      <c r="MW9" s="138"/>
      <c r="MX9" s="138"/>
      <c r="MY9" s="138"/>
      <c r="MZ9" s="138"/>
      <c r="NA9" s="138"/>
      <c r="NB9" s="138"/>
      <c r="NC9" s="3"/>
      <c r="ND9" s="139" t="s">
        <v>19</v>
      </c>
      <c r="NE9" s="140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9" t="str">
        <f>データ!O7</f>
        <v>該当数値なし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1"/>
      <c r="AQ10" s="122" t="s">
        <v>124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4"/>
      <c r="CF10" s="125" t="str">
        <f>データ!Q7</f>
        <v>地下式</v>
      </c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7"/>
      <c r="DU10" s="128">
        <f>データ!R7</f>
        <v>24</v>
      </c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8">
        <f>データ!V7</f>
        <v>146</v>
      </c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  <c r="IW10" s="128"/>
      <c r="IX10" s="128"/>
      <c r="IY10" s="128"/>
      <c r="IZ10" s="128"/>
      <c r="JA10" s="128"/>
      <c r="JB10" s="128"/>
      <c r="JC10" s="128"/>
      <c r="JD10" s="128"/>
      <c r="JE10" s="128"/>
      <c r="JF10" s="128"/>
      <c r="JG10" s="128"/>
      <c r="JH10" s="128"/>
      <c r="JI10" s="128"/>
      <c r="JJ10" s="128"/>
      <c r="JK10" s="128"/>
      <c r="JL10" s="128"/>
      <c r="JM10" s="128"/>
      <c r="JN10" s="128"/>
      <c r="JO10" s="128"/>
      <c r="JP10" s="128"/>
      <c r="JQ10" s="128">
        <f>データ!W7</f>
        <v>300</v>
      </c>
      <c r="JR10" s="128"/>
      <c r="JS10" s="128"/>
      <c r="JT10" s="128"/>
      <c r="JU10" s="128"/>
      <c r="JV10" s="128"/>
      <c r="JW10" s="128"/>
      <c r="JX10" s="128"/>
      <c r="JY10" s="128"/>
      <c r="JZ10" s="128"/>
      <c r="KA10" s="128"/>
      <c r="KB10" s="128"/>
      <c r="KC10" s="128"/>
      <c r="KD10" s="128"/>
      <c r="KE10" s="128"/>
      <c r="KF10" s="128"/>
      <c r="KG10" s="128"/>
      <c r="KH10" s="128"/>
      <c r="KI10" s="128"/>
      <c r="KJ10" s="128"/>
      <c r="KK10" s="128"/>
      <c r="KL10" s="128"/>
      <c r="KM10" s="128"/>
      <c r="KN10" s="128"/>
      <c r="KO10" s="128"/>
      <c r="KP10" s="128"/>
      <c r="KQ10" s="128"/>
      <c r="KR10" s="128"/>
      <c r="KS10" s="128"/>
      <c r="KT10" s="128"/>
      <c r="KU10" s="128"/>
      <c r="KV10" s="128"/>
      <c r="KW10" s="128"/>
      <c r="KX10" s="128"/>
      <c r="KY10" s="128"/>
      <c r="KZ10" s="128"/>
      <c r="LA10" s="128"/>
      <c r="LB10" s="128"/>
      <c r="LC10" s="128"/>
      <c r="LD10" s="128"/>
      <c r="LE10" s="128"/>
      <c r="LF10" s="128"/>
      <c r="LG10" s="128"/>
      <c r="LH10" s="128"/>
      <c r="LI10" s="128"/>
      <c r="LJ10" s="129" t="str">
        <f>データ!X7</f>
        <v>代行制</v>
      </c>
      <c r="LK10" s="129"/>
      <c r="LL10" s="129"/>
      <c r="LM10" s="129"/>
      <c r="LN10" s="129"/>
      <c r="LO10" s="129"/>
      <c r="LP10" s="129"/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2"/>
      <c r="ND10" s="130" t="s">
        <v>21</v>
      </c>
      <c r="NE10" s="118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1" t="s">
        <v>23</v>
      </c>
      <c r="NE11" s="131"/>
      <c r="NF11" s="131"/>
      <c r="NG11" s="131"/>
      <c r="NH11" s="131"/>
      <c r="NI11" s="131"/>
      <c r="NJ11" s="131"/>
      <c r="NK11" s="131"/>
      <c r="NL11" s="131"/>
      <c r="NM11" s="131"/>
      <c r="NN11" s="131"/>
      <c r="NO11" s="131"/>
      <c r="NP11" s="131"/>
      <c r="NQ11" s="131"/>
      <c r="NR11" s="131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1"/>
      <c r="NE12" s="131"/>
      <c r="NF12" s="131"/>
      <c r="NG12" s="131"/>
      <c r="NH12" s="131"/>
      <c r="NI12" s="131"/>
      <c r="NJ12" s="131"/>
      <c r="NK12" s="131"/>
      <c r="NL12" s="131"/>
      <c r="NM12" s="131"/>
      <c r="NN12" s="131"/>
      <c r="NO12" s="131"/>
      <c r="NP12" s="131"/>
      <c r="NQ12" s="131"/>
      <c r="NR12" s="131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2"/>
      <c r="NE13" s="132"/>
      <c r="NF13" s="132"/>
      <c r="NG13" s="132"/>
      <c r="NH13" s="132"/>
      <c r="NI13" s="132"/>
      <c r="NJ13" s="132"/>
      <c r="NK13" s="132"/>
      <c r="NL13" s="132"/>
      <c r="NM13" s="132"/>
      <c r="NN13" s="132"/>
      <c r="NO13" s="132"/>
      <c r="NP13" s="132"/>
      <c r="NQ13" s="132"/>
      <c r="NR13" s="132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136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47.7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85.5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81.599999999999994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99.6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100.9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171.2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171.9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167.1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167.1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165.8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120.7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133.5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136.30000000000001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130.9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10.4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7.6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7.1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5.5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172.8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167.7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169.3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166.6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227.1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5" t="s">
        <v>134</v>
      </c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7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5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7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15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7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8"/>
      <c r="IQ35" s="118"/>
      <c r="IR35" s="118"/>
      <c r="IS35" s="118"/>
      <c r="IT35" s="118"/>
      <c r="IU35" s="118"/>
      <c r="IV35" s="118"/>
      <c r="IW35" s="118"/>
      <c r="IX35" s="118"/>
      <c r="IY35" s="118"/>
      <c r="IZ35" s="118"/>
      <c r="JA35" s="118"/>
      <c r="JB35" s="118"/>
      <c r="JC35" s="118"/>
      <c r="JD35" s="118"/>
      <c r="JE35" s="118"/>
      <c r="JF35" s="118"/>
      <c r="JG35" s="118"/>
      <c r="JH35" s="118"/>
      <c r="JI35" s="118"/>
      <c r="JJ35" s="118"/>
      <c r="JK35" s="118"/>
      <c r="JL35" s="118"/>
      <c r="JM35" s="118"/>
      <c r="JN35" s="118"/>
      <c r="JO35" s="118"/>
      <c r="JP35" s="118"/>
      <c r="JQ35" s="118"/>
      <c r="JR35" s="118"/>
      <c r="JS35" s="118"/>
      <c r="JT35" s="118"/>
      <c r="JU35" s="118"/>
      <c r="JV35" s="118"/>
      <c r="JW35" s="118"/>
      <c r="JX35" s="118"/>
      <c r="JY35" s="118"/>
      <c r="JZ35" s="118"/>
      <c r="KA35" s="118"/>
      <c r="KB35" s="118"/>
      <c r="KC35" s="118"/>
      <c r="KD35" s="118"/>
      <c r="KE35" s="118"/>
      <c r="KF35" s="118"/>
      <c r="KG35" s="118"/>
      <c r="KH35" s="118"/>
      <c r="KI35" s="118"/>
      <c r="KJ35" s="118"/>
      <c r="KK35" s="118"/>
      <c r="KL35" s="118"/>
      <c r="KM35" s="118"/>
      <c r="KN35" s="118"/>
      <c r="KO35" s="118"/>
      <c r="KP35" s="118"/>
      <c r="KQ35" s="118"/>
      <c r="KR35" s="118"/>
      <c r="KS35" s="118"/>
      <c r="KT35" s="118"/>
      <c r="KU35" s="118"/>
      <c r="KV35" s="118"/>
      <c r="KW35" s="118"/>
      <c r="KX35" s="118"/>
      <c r="KY35" s="118"/>
      <c r="KZ35" s="118"/>
      <c r="LA35" s="118"/>
      <c r="LB35" s="118"/>
      <c r="LC35" s="118"/>
      <c r="LD35" s="118"/>
      <c r="LE35" s="118"/>
      <c r="LF35" s="118"/>
      <c r="LG35" s="118"/>
      <c r="LH35" s="118"/>
      <c r="LI35" s="118"/>
      <c r="LJ35" s="118"/>
      <c r="LK35" s="118"/>
      <c r="LL35" s="118"/>
      <c r="LM35" s="118"/>
      <c r="LN35" s="118"/>
      <c r="LO35" s="118"/>
      <c r="LP35" s="118"/>
      <c r="LQ35" s="118"/>
      <c r="LR35" s="118"/>
      <c r="LS35" s="118"/>
      <c r="LT35" s="118"/>
      <c r="LU35" s="118"/>
      <c r="LV35" s="118"/>
      <c r="LW35" s="118"/>
      <c r="LX35" s="118"/>
      <c r="LY35" s="118"/>
      <c r="LZ35" s="118"/>
      <c r="MA35" s="118"/>
      <c r="MB35" s="118"/>
      <c r="MC35" s="118"/>
      <c r="MD35" s="118"/>
      <c r="ME35" s="118"/>
      <c r="MF35" s="118"/>
      <c r="MG35" s="118"/>
      <c r="MH35" s="118"/>
      <c r="MI35" s="118"/>
      <c r="MJ35" s="118"/>
      <c r="MK35" s="118"/>
      <c r="ML35" s="118"/>
      <c r="MM35" s="118"/>
      <c r="MN35" s="118"/>
      <c r="MO35" s="118"/>
      <c r="MP35" s="118"/>
      <c r="MQ35" s="118"/>
      <c r="MR35" s="118"/>
      <c r="MS35" s="118"/>
      <c r="MT35" s="118"/>
      <c r="MU35" s="118"/>
      <c r="MV35" s="118"/>
      <c r="MW35" s="16"/>
      <c r="MX35" s="16"/>
      <c r="MY35" s="16"/>
      <c r="MZ35" s="16"/>
      <c r="NA35" s="16"/>
      <c r="NB35" s="17"/>
      <c r="NC35" s="2"/>
      <c r="ND35" s="115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7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7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5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7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5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7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5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7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5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7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5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7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5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7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5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7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5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7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5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7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5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7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5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7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137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-3.1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-19.600000000000001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-25.4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-2.6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0.9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-374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-3745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-4977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-108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225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143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79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56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42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44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15.3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7.5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19003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19615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21116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20714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16622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135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363764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192.7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141.9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181.6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148.9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135.30000000000001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8hdLufzhs02a1mJjE8i8Bqa4+lTDcWWyTk885uaKWBlcWfYwRb+GQ4Wyzm04ia/Z4y0dqZAYhtvGVujRfa51A==" saltValue="L6UVMmnVl2Cw+WaJXtPx4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72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51" t="s">
        <v>73</v>
      </c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 t="s">
        <v>74</v>
      </c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 t="s">
        <v>75</v>
      </c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2" t="s">
        <v>76</v>
      </c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 t="s">
        <v>77</v>
      </c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3" t="s">
        <v>78</v>
      </c>
      <c r="CN4" s="153" t="s">
        <v>79</v>
      </c>
      <c r="CO4" s="144" t="s">
        <v>80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51" t="s">
        <v>81</v>
      </c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44" t="s">
        <v>82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109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109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4"/>
      <c r="CN5" s="154"/>
      <c r="CO5" s="59" t="s">
        <v>98</v>
      </c>
      <c r="CP5" s="59" t="s">
        <v>109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109</v>
      </c>
      <c r="DB5" s="59" t="s">
        <v>100</v>
      </c>
      <c r="DC5" s="59" t="s">
        <v>101</v>
      </c>
      <c r="DD5" s="59" t="s">
        <v>110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109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111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兵庫県神戸市</v>
      </c>
      <c r="I6" s="60" t="str">
        <f t="shared" si="1"/>
        <v>長田北町駐車場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24</v>
      </c>
      <c r="S6" s="62" t="str">
        <f t="shared" si="1"/>
        <v>公共施設</v>
      </c>
      <c r="T6" s="62" t="str">
        <f t="shared" si="1"/>
        <v>無</v>
      </c>
      <c r="U6" s="63">
        <f t="shared" si="1"/>
        <v>5661</v>
      </c>
      <c r="V6" s="63">
        <f t="shared" si="1"/>
        <v>146</v>
      </c>
      <c r="W6" s="63">
        <f t="shared" si="1"/>
        <v>300</v>
      </c>
      <c r="X6" s="62" t="str">
        <f t="shared" si="1"/>
        <v>代行制</v>
      </c>
      <c r="Y6" s="64">
        <f>IF(Y8="-",NA(),Y8)</f>
        <v>47.7</v>
      </c>
      <c r="Z6" s="64">
        <f t="shared" ref="Z6:AH6" si="2">IF(Z8="-",NA(),Z8)</f>
        <v>85.5</v>
      </c>
      <c r="AA6" s="64">
        <f t="shared" si="2"/>
        <v>81.599999999999994</v>
      </c>
      <c r="AB6" s="64">
        <f t="shared" si="2"/>
        <v>99.6</v>
      </c>
      <c r="AC6" s="64">
        <f t="shared" si="2"/>
        <v>100.9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-3.1</v>
      </c>
      <c r="BG6" s="64">
        <f t="shared" ref="BG6:BO6" si="5">IF(BG8="-",NA(),BG8)</f>
        <v>-19.600000000000001</v>
      </c>
      <c r="BH6" s="64">
        <f t="shared" si="5"/>
        <v>-25.4</v>
      </c>
      <c r="BI6" s="64">
        <f t="shared" si="5"/>
        <v>-2.6</v>
      </c>
      <c r="BJ6" s="64">
        <f t="shared" si="5"/>
        <v>0.9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-374</v>
      </c>
      <c r="BR6" s="65">
        <f t="shared" ref="BR6:BZ6" si="6">IF(BR8="-",NA(),BR8)</f>
        <v>-3745</v>
      </c>
      <c r="BS6" s="65">
        <f t="shared" si="6"/>
        <v>-4977</v>
      </c>
      <c r="BT6" s="65">
        <f t="shared" si="6"/>
        <v>-108</v>
      </c>
      <c r="BU6" s="65">
        <f t="shared" si="6"/>
        <v>225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0</v>
      </c>
      <c r="CN6" s="63">
        <f t="shared" si="7"/>
        <v>363764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171.2</v>
      </c>
      <c r="DL6" s="64">
        <f t="shared" ref="DL6:DT6" si="9">IF(DL8="-",NA(),DL8)</f>
        <v>171.9</v>
      </c>
      <c r="DM6" s="64">
        <f t="shared" si="9"/>
        <v>167.1</v>
      </c>
      <c r="DN6" s="64">
        <f t="shared" si="9"/>
        <v>167.1</v>
      </c>
      <c r="DO6" s="64">
        <f t="shared" si="9"/>
        <v>165.8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114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兵庫県　神戸市</v>
      </c>
      <c r="I7" s="60" t="str">
        <f t="shared" si="10"/>
        <v>長田北町駐車場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5661</v>
      </c>
      <c r="V7" s="63">
        <f t="shared" si="10"/>
        <v>146</v>
      </c>
      <c r="W7" s="63">
        <f t="shared" si="10"/>
        <v>300</v>
      </c>
      <c r="X7" s="62" t="str">
        <f t="shared" si="10"/>
        <v>代行制</v>
      </c>
      <c r="Y7" s="64">
        <f>Y8</f>
        <v>47.7</v>
      </c>
      <c r="Z7" s="64">
        <f t="shared" ref="Z7:AH7" si="11">Z8</f>
        <v>85.5</v>
      </c>
      <c r="AA7" s="64">
        <f t="shared" si="11"/>
        <v>81.599999999999994</v>
      </c>
      <c r="AB7" s="64">
        <f t="shared" si="11"/>
        <v>99.6</v>
      </c>
      <c r="AC7" s="64">
        <f t="shared" si="11"/>
        <v>100.9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-3.1</v>
      </c>
      <c r="BG7" s="64">
        <f t="shared" ref="BG7:BO7" si="14">BG8</f>
        <v>-19.600000000000001</v>
      </c>
      <c r="BH7" s="64">
        <f t="shared" si="14"/>
        <v>-25.4</v>
      </c>
      <c r="BI7" s="64">
        <f t="shared" si="14"/>
        <v>-2.6</v>
      </c>
      <c r="BJ7" s="64">
        <f t="shared" si="14"/>
        <v>0.9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-374</v>
      </c>
      <c r="BR7" s="65">
        <f t="shared" ref="BR7:BZ7" si="15">BR8</f>
        <v>-3745</v>
      </c>
      <c r="BS7" s="65">
        <f t="shared" si="15"/>
        <v>-4977</v>
      </c>
      <c r="BT7" s="65">
        <f t="shared" si="15"/>
        <v>-108</v>
      </c>
      <c r="BU7" s="65">
        <f t="shared" si="15"/>
        <v>225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0</v>
      </c>
      <c r="CN7" s="63">
        <f>CN8</f>
        <v>363764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171.2</v>
      </c>
      <c r="DL7" s="64">
        <f t="shared" ref="DL7:DT7" si="17">DL8</f>
        <v>171.9</v>
      </c>
      <c r="DM7" s="64">
        <f t="shared" si="17"/>
        <v>167.1</v>
      </c>
      <c r="DN7" s="64">
        <f t="shared" si="17"/>
        <v>167.1</v>
      </c>
      <c r="DO7" s="64">
        <f t="shared" si="17"/>
        <v>165.8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7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24</v>
      </c>
      <c r="S8" s="69" t="s">
        <v>126</v>
      </c>
      <c r="T8" s="69" t="s">
        <v>127</v>
      </c>
      <c r="U8" s="70">
        <v>5661</v>
      </c>
      <c r="V8" s="70">
        <v>146</v>
      </c>
      <c r="W8" s="70">
        <v>300</v>
      </c>
      <c r="X8" s="69" t="s">
        <v>128</v>
      </c>
      <c r="Y8" s="71">
        <v>47.7</v>
      </c>
      <c r="Z8" s="71">
        <v>85.5</v>
      </c>
      <c r="AA8" s="71">
        <v>81.599999999999994</v>
      </c>
      <c r="AB8" s="71">
        <v>99.6</v>
      </c>
      <c r="AC8" s="71">
        <v>100.9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-3.1</v>
      </c>
      <c r="BG8" s="71">
        <v>-19.600000000000001</v>
      </c>
      <c r="BH8" s="71">
        <v>-25.4</v>
      </c>
      <c r="BI8" s="71">
        <v>-2.6</v>
      </c>
      <c r="BJ8" s="71">
        <v>0.9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-374</v>
      </c>
      <c r="BR8" s="72">
        <v>-3745</v>
      </c>
      <c r="BS8" s="72">
        <v>-4977</v>
      </c>
      <c r="BT8" s="73">
        <v>-108</v>
      </c>
      <c r="BU8" s="73">
        <v>225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0</v>
      </c>
      <c r="CN8" s="70">
        <v>363764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171.2</v>
      </c>
      <c r="DL8" s="71">
        <v>171.9</v>
      </c>
      <c r="DM8" s="71">
        <v>167.1</v>
      </c>
      <c r="DN8" s="71">
        <v>167.1</v>
      </c>
      <c r="DO8" s="71">
        <v>165.8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2019-01-28T13:11:57Z</cp:lastPrinted>
  <dcterms:created xsi:type="dcterms:W3CDTF">2018-12-07T10:33:20Z</dcterms:created>
  <dcterms:modified xsi:type="dcterms:W3CDTF">2019-01-31T06:31:19Z</dcterms:modified>
</cp:coreProperties>
</file>