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4ntv++FtFHCI2J/SrX7zyXrRvQOWbPP5Tv6RUhJtsVjZktosOaN0WnkBhfN9cq0GiuKGV/g4JvaSTWPEuWojMg==" workbookSaltValue="/+DLEf6P32orxy2Qn9wsQ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30" i="4"/>
  <c r="BG51" i="4"/>
  <c r="FX30" i="4"/>
  <c r="AV76" i="4"/>
  <c r="KO51" i="4"/>
  <c r="LE76" i="4"/>
  <c r="FX51" i="4"/>
  <c r="KO30" i="4"/>
  <c r="HA76" i="4"/>
  <c r="AN51" i="4"/>
  <c r="FE30" i="4"/>
  <c r="AG76" i="4"/>
  <c r="JV51" i="4"/>
  <c r="AN30" i="4"/>
  <c r="JV30" i="4"/>
  <c r="KP76" i="4"/>
  <c r="FE51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<sst xmlns="http://schemas.openxmlformats.org/spreadsheetml/2006/main" count="287" uniqueCount="136">
  <si>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</si>
  <si>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</si>
  <si>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</si>
  <si>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</si>
  <si>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</si>
  <si>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</si>
  <si>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</si>
  <si>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</si>
  <si>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</si>
  <si>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</si>
  <si>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</si>
  <si>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</si>
  <si>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</si>
  <si>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</si>
  <si>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</si>
  <si>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</si>
  <si>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</si>
  <si>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</si>
  <si>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</si>
  <si>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</si>
  <si>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</si>
  <si>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</si>
  <si>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</si>
  <si>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</si>
  <si>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</si>
  <si>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</si>
  <si>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</si>
  <si>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</si>
  <si>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</si>
  <si>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</si>
  <si>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</si>
  <si>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</si>
  <si>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</si>
  <si>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</si>
  <si>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</si>
  <si>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</si>
  <si>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</si>
  <si>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</si>
  <si>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</si>
  <si>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</si>
  <si>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</si>
  <si>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</si>
  <si>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</si>
  <si>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</si>
  <si>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</si>
  <si>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</si>
  <si>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</si>
  <si>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</si>
  <si>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</si>
  <si>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</si>
  <si>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</si>
  <si>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</si>
  <si>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</si>
  <si>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</si>
  <si>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</si>
  <si>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</si>
  <si>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</si>
  <si>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</si>
  <si>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</si>
  <si>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</si>
  <si>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</si>
  <si>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</si>
  <si>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</si>
  <si>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</si>
  <si>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</si>
  <si>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</si>
  <si>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</si>
  <si>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</si>
  <si>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</si>
  <si>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</si>
  <si>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</si>
  <si>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</si>
  <si>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</si>
  <si>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</si>
  <si>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</si>
  <si>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</si>
  <si>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</si>
  <si>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</si>
  <si>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</si>
  <si>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</si>
  <si>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</si>
  <si>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</si>
  <si>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</si>
  <si>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</si>
  <si>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</si>
  <si>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</si>
  <si>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</si>
  <si>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</si>
  <si>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</si>
  <si>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</si>
  <si>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</si>
  <si>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</si>
  <si>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</si>
  <si>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</si>
  <si>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</si>
  <si>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</si>
  <si>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</si>
  <si>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</si>
  <si>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</si>
  <si>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</si>
  <si>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</si>
  <si>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</si>
  <si>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</si>
  <si>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</si>
  <si>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</si>
  <si>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</si>
  <si>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</si>
  <si>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</si>
  <si>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</si>
  <si>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</si>
  <si>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</si>
  <si>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</si>
  <si>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</si>
  <si>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</si>
  <si>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</si>
  <si>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鈴蘭台駐車場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</si>
  <si>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</si>
  <si>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</si>
  <si>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</si>
  <si>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</si>
  <si>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</si>
  <si>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</si>
  <si>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</si>
  <si>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</si>
  <si>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</si>
  <si>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</si>
  <si>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</si>
  <si>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</si>
  <si>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</si>
  <si>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</si>
  <si>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</si>
  <si>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</si>
  <si>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建設費(約10億円)と比較すると、経過年数が短いため、⑧設備投資見込額は少ない。企業債残高対料金収入比率については、平成25年から0となっている。</t>
    <rPh sb="4" eb="5">
      <t>ヤク</t>
    </rPh>
    <rPh sb="7" eb="9">
      <t>オクエン</t>
    </rPh>
    <phoneticPr fontId="5"/>
  </si>
  <si>
    <t>⑪稼働率は、類似施設平均と比較すると、やや高い。これは、近隣の北区役所来庁者や区民ホール利用者が多く利用するためと考えられる。</t>
    <rPh sb="21" eb="22">
      <t>タカ</t>
    </rPh>
    <rPh sb="28" eb="30">
      <t>キンリン</t>
    </rPh>
    <rPh sb="39" eb="41">
      <t>クミン</t>
    </rPh>
    <rPh sb="44" eb="47">
      <t>リヨウシャ</t>
    </rPh>
    <phoneticPr fontId="5"/>
  </si>
  <si>
    <r>
      <t>①収益的収支比率が平成26年度から100%を超え、黒字へ転換しているが、平成29年度は類似施設平均を下回っている。②、③の一般会計からの繰入金についても、平成26年より0となっている。④売上高GOP比率⑤EBITDAは類似施設平均を下回っている。近隣の北区役所や区民ホール以外に集客施設がないため需要増は厳しいが、</t>
    </r>
    <r>
      <rPr>
        <sz val="11"/>
        <rFont val="ＭＳ ゴシック"/>
        <family val="3"/>
        <charset val="128"/>
      </rPr>
      <t>コスト削減等により収益構造の改善に努めていく。</t>
    </r>
    <rPh sb="14" eb="15">
      <t>ド</t>
    </rPh>
    <rPh sb="36" eb="38">
      <t>ヘイセイ</t>
    </rPh>
    <rPh sb="40" eb="42">
      <t>ネンド</t>
    </rPh>
    <rPh sb="50" eb="52">
      <t>シタマワ</t>
    </rPh>
    <rPh sb="123" eb="125">
      <t>キンリン</t>
    </rPh>
    <rPh sb="126" eb="127">
      <t>キタ</t>
    </rPh>
    <rPh sb="136" eb="138">
      <t>イガイ</t>
    </rPh>
    <rPh sb="139" eb="141">
      <t>シュウキャク</t>
    </rPh>
    <rPh sb="141" eb="143">
      <t>シセツ</t>
    </rPh>
    <rPh sb="148" eb="151">
      <t>ジュヨウゾウ</t>
    </rPh>
    <rPh sb="152" eb="153">
      <t>キビ</t>
    </rPh>
    <rPh sb="166" eb="168">
      <t>シュウエキ</t>
    </rPh>
    <rPh sb="168" eb="170">
      <t>コウゾウ</t>
    </rPh>
    <rPh sb="171" eb="173">
      <t>カイゼン</t>
    </rPh>
    <rPh sb="174" eb="175">
      <t>ツト</t>
    </rPh>
    <phoneticPr fontId="5"/>
  </si>
  <si>
    <t>黒字へ転換し、稼働率も高い水準を維持している。しかし、北区役所の移転に伴い利用者の減少が予想されるため、指定管理者と連携して、コスト削減等により収益構造の改善に取り組んでいく。</t>
    <rPh sb="27" eb="31">
      <t>キタクヤクショ</t>
    </rPh>
    <rPh sb="35" eb="36">
      <t>トモナ</t>
    </rPh>
    <rPh sb="37" eb="40">
      <t>リヨウシャ</t>
    </rPh>
    <rPh sb="41" eb="43">
      <t>ゲンショウ</t>
    </rPh>
    <rPh sb="44" eb="46">
      <t>ヨソウ</t>
    </rPh>
    <rPh sb="66" eb="68">
      <t>サクゲン</t>
    </rPh>
    <rPh sb="68" eb="69">
      <t>ナド</t>
    </rPh>
    <rPh sb="72" eb="74">
      <t>シュウエキ</t>
    </rPh>
    <rPh sb="74" eb="76">
      <t>コウゾウ</t>
    </rPh>
    <rPh sb="77" eb="79">
      <t>カイゼン</t>
    </rPh>
    <rPh sb="80" eb="81">
      <t>ト</t>
    </rPh>
    <rPh sb="82" eb="83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</si>
</sst>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77.7</c:v>
                </c:pt>
                <c:pt idx="1">
                  <c:v>141.6</c:v>
                </c:pt>
                <c:pt idx="2">
                  <c:v>148.5</c:v>
                </c:pt>
                <c:pt idx="3">
                  <c:v>151.69999999999999</c:v>
                </c:pt>
                <c:pt idx="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9C-4C14-BCC0-BADE0E07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80544"/>
        <c:axId val="8478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9C-4C14-BCC0-BADE0E07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0544"/>
        <c:axId val="84782464"/>
      </c:lineChart>
      <c:dateAx>
        <c:axId val="8478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82464"/>
        <c:crosses val="autoZero"/>
        <c:auto val="1"/>
        <c:lblOffset val="100"/>
        <c:baseTimeUnit val="years"/>
      </c:dateAx>
      <c:valAx>
        <c:axId val="8478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780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BD-483D-B898-9EE2A9FA0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92608"/>
        <c:axId val="922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BD-483D-B898-9EE2A9FA0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92608"/>
        <c:axId val="92294528"/>
      </c:lineChart>
      <c:dateAx>
        <c:axId val="9229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94528"/>
        <c:crosses val="autoZero"/>
        <c:auto val="1"/>
        <c:lblOffset val="100"/>
        <c:baseTimeUnit val="years"/>
      </c:dateAx>
      <c:valAx>
        <c:axId val="922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29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0A-4C90-94A7-2C93530A6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61856"/>
        <c:axId val="9236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0A-4C90-94A7-2C93530A6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61856"/>
        <c:axId val="92363776"/>
      </c:lineChart>
      <c:dateAx>
        <c:axId val="9236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63776"/>
        <c:crosses val="autoZero"/>
        <c:auto val="1"/>
        <c:lblOffset val="100"/>
        <c:baseTimeUnit val="years"/>
      </c:dateAx>
      <c:valAx>
        <c:axId val="9236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6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1A-4FC1-A562-3FBC95D0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83488"/>
        <c:axId val="924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A-4FC1-A562-3FBC95D0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83488"/>
        <c:axId val="92402048"/>
      </c:lineChart>
      <c:dateAx>
        <c:axId val="9238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02048"/>
        <c:crosses val="autoZero"/>
        <c:auto val="1"/>
        <c:lblOffset val="100"/>
        <c:baseTimeUnit val="years"/>
      </c:dateAx>
      <c:valAx>
        <c:axId val="924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8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F-4B1F-860C-2DA0911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85312"/>
        <c:axId val="9349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F-4B1F-860C-2DA0911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5312"/>
        <c:axId val="93495680"/>
      </c:lineChart>
      <c:dateAx>
        <c:axId val="9348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95680"/>
        <c:crosses val="autoZero"/>
        <c:auto val="1"/>
        <c:lblOffset val="100"/>
        <c:baseTimeUnit val="years"/>
      </c:dateAx>
      <c:valAx>
        <c:axId val="9349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8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7A-4674-838D-FBD554EA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34080"/>
        <c:axId val="9354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7A-4674-838D-FBD554EA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34080"/>
        <c:axId val="93540352"/>
      </c:lineChart>
      <c:dateAx>
        <c:axId val="9353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40352"/>
        <c:crosses val="autoZero"/>
        <c:auto val="1"/>
        <c:lblOffset val="100"/>
        <c:baseTimeUnit val="years"/>
      </c:dateAx>
      <c:valAx>
        <c:axId val="9354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534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220.9</c:v>
                </c:pt>
                <c:pt idx="1">
                  <c:v>212.1</c:v>
                </c:pt>
                <c:pt idx="2">
                  <c:v>228.6</c:v>
                </c:pt>
                <c:pt idx="3">
                  <c:v>236.3</c:v>
                </c:pt>
                <c:pt idx="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BC-4562-B0C2-49CBD9C7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95136"/>
        <c:axId val="935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BC-4562-B0C2-49CBD9C7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5136"/>
        <c:axId val="93597056"/>
      </c:lineChart>
      <c:dateAx>
        <c:axId val="935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97056"/>
        <c:crosses val="autoZero"/>
        <c:auto val="1"/>
        <c:lblOffset val="100"/>
        <c:baseTimeUnit val="years"/>
      </c:dateAx>
      <c:valAx>
        <c:axId val="935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9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-63.5</c:v>
                </c:pt>
                <c:pt idx="1">
                  <c:v>-80.7</c:v>
                </c:pt>
                <c:pt idx="2">
                  <c:v>-64.400000000000006</c:v>
                </c:pt>
                <c:pt idx="3">
                  <c:v>-58.8</c:v>
                </c:pt>
                <c:pt idx="4">
                  <c:v>-90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5-4EA7-A8C5-F255C1A1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39808"/>
        <c:axId val="9364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B5-4EA7-A8C5-F255C1A1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39808"/>
        <c:axId val="93641728"/>
      </c:lineChart>
      <c:dateAx>
        <c:axId val="9363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41728"/>
        <c:crosses val="autoZero"/>
        <c:auto val="1"/>
        <c:lblOffset val="100"/>
        <c:baseTimeUnit val="years"/>
      </c:dateAx>
      <c:valAx>
        <c:axId val="9364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639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19346</c:v>
                </c:pt>
                <c:pt idx="1">
                  <c:v>16824</c:v>
                </c:pt>
                <c:pt idx="2">
                  <c:v>19316</c:v>
                </c:pt>
                <c:pt idx="3">
                  <c:v>20356</c:v>
                </c:pt>
                <c:pt idx="4">
                  <c:v>12553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6-450F-83F9-6C5FF3324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0384"/>
        <c:axId val="9368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96-450F-83F9-6C5FF3324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0384"/>
        <c:axId val="93682304"/>
      </c:lineChart>
      <c:dateAx>
        <c:axId val="9368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82304"/>
        <c:crosses val="autoZero"/>
        <c:auto val="1"/>
        <c:lblOffset val="100"/>
        <c:baseTimeUnit val="years"/>
      </c:dateAx>
      <c:valAx>
        <c:axId val="9368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68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31" zoomScaleNormal="100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兵庫県神戸市　鈴蘭台駐車場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公共施設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3939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122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91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250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134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77.7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141.6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148.5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151.69999999999999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1.3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220.9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212.1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228.6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236.3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120.7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133.5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136.30000000000001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130.9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10.4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7.6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7.1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5.5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172.8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167.7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169.3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166.6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227.1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133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13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-63.5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-80.7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-64.400000000000006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-58.8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-90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19346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16824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19316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20356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12553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143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79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56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42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15.3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8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7.5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19003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19615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21116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20714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16622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135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289967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192.7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141.9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181.6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148.9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135.30000000000001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ht="13.5" x14ac:dyDescent="0.15">
      <c r="C83" s="2"/>
      <c r="BH83" s="2"/>
      <c r="GN83" s="2"/>
      <c r="IT83" s="2"/>
      <c r="KY83" s="2"/>
    </row>
    <row r="84" spans="1:382" ht="13.5" x14ac:dyDescent="0.15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Iru45OHEnAiNaUIcduce6hPB3qR+Mb83TbZMUAwyIMcCePxO/742NJe09EZlyKnwt2VQaeNA5dnz0HmZu5Xcg==" saltValue="Ct0T2pldV6r7fQz82kcXM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109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兵庫県神戸市</v>
      </c>
      <c r="I6" s="60" t="str">
        <f t="shared" si="1"/>
        <v>鈴蘭台駐車場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23</v>
      </c>
      <c r="S6" s="62" t="str">
        <f t="shared" si="1"/>
        <v>公共施設</v>
      </c>
      <c r="T6" s="62" t="str">
        <f t="shared" si="1"/>
        <v>無</v>
      </c>
      <c r="U6" s="63">
        <f t="shared" si="1"/>
        <v>3939</v>
      </c>
      <c r="V6" s="63">
        <f t="shared" si="1"/>
        <v>91</v>
      </c>
      <c r="W6" s="63">
        <f t="shared" si="1"/>
        <v>250</v>
      </c>
      <c r="X6" s="62" t="str">
        <f t="shared" si="1"/>
        <v>代行制</v>
      </c>
      <c r="Y6" s="64">
        <f>IF(Y8="-",NA(),Y8)</f>
        <v>77.7</v>
      </c>
      <c r="Z6" s="64">
        <f t="shared" ref="Z6:AH6" si="2">IF(Z8="-",NA(),Z8)</f>
        <v>141.6</v>
      </c>
      <c r="AA6" s="64">
        <f t="shared" si="2"/>
        <v>148.5</v>
      </c>
      <c r="AB6" s="64">
        <f t="shared" si="2"/>
        <v>151.69999999999999</v>
      </c>
      <c r="AC6" s="64">
        <f t="shared" si="2"/>
        <v>128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1.3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13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-63.5</v>
      </c>
      <c r="BG6" s="64">
        <f t="shared" ref="BG6:BO6" si="5">IF(BG8="-",NA(),BG8)</f>
        <v>-80.7</v>
      </c>
      <c r="BH6" s="64">
        <f t="shared" si="5"/>
        <v>-64.400000000000006</v>
      </c>
      <c r="BI6" s="64">
        <f t="shared" si="5"/>
        <v>-58.8</v>
      </c>
      <c r="BJ6" s="64">
        <f t="shared" si="5"/>
        <v>-90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19346</v>
      </c>
      <c r="BR6" s="65">
        <f t="shared" ref="BR6:BZ6" si="6">IF(BR8="-",NA(),BR8)</f>
        <v>16824</v>
      </c>
      <c r="BS6" s="65">
        <f t="shared" si="6"/>
        <v>19316</v>
      </c>
      <c r="BT6" s="65">
        <f t="shared" si="6"/>
        <v>20356</v>
      </c>
      <c r="BU6" s="65">
        <f t="shared" si="6"/>
        <v>12553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289967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220.9</v>
      </c>
      <c r="DL6" s="64">
        <f t="shared" ref="DL6:DT6" si="9">IF(DL8="-",NA(),DL8)</f>
        <v>212.1</v>
      </c>
      <c r="DM6" s="64">
        <f t="shared" si="9"/>
        <v>228.6</v>
      </c>
      <c r="DN6" s="64">
        <f t="shared" si="9"/>
        <v>236.3</v>
      </c>
      <c r="DO6" s="64">
        <f t="shared" si="9"/>
        <v>233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112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兵庫県　神戸市</v>
      </c>
      <c r="I7" s="60" t="str">
        <f t="shared" si="10"/>
        <v>鈴蘭台駐車場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3939</v>
      </c>
      <c r="V7" s="63">
        <f t="shared" si="10"/>
        <v>91</v>
      </c>
      <c r="W7" s="63">
        <f t="shared" si="10"/>
        <v>250</v>
      </c>
      <c r="X7" s="62" t="str">
        <f t="shared" si="10"/>
        <v>代行制</v>
      </c>
      <c r="Y7" s="64">
        <f>Y8</f>
        <v>77.7</v>
      </c>
      <c r="Z7" s="64">
        <f t="shared" ref="Z7:AH7" si="11">Z8</f>
        <v>141.6</v>
      </c>
      <c r="AA7" s="64">
        <f t="shared" si="11"/>
        <v>148.5</v>
      </c>
      <c r="AB7" s="64">
        <f t="shared" si="11"/>
        <v>151.69999999999999</v>
      </c>
      <c r="AC7" s="64">
        <f t="shared" si="11"/>
        <v>128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1.3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13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-63.5</v>
      </c>
      <c r="BG7" s="64">
        <f t="shared" ref="BG7:BO7" si="14">BG8</f>
        <v>-80.7</v>
      </c>
      <c r="BH7" s="64">
        <f t="shared" si="14"/>
        <v>-64.400000000000006</v>
      </c>
      <c r="BI7" s="64">
        <f t="shared" si="14"/>
        <v>-58.8</v>
      </c>
      <c r="BJ7" s="64">
        <f t="shared" si="14"/>
        <v>-90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19346</v>
      </c>
      <c r="BR7" s="65">
        <f t="shared" ref="BR7:BZ7" si="15">BR8</f>
        <v>16824</v>
      </c>
      <c r="BS7" s="65">
        <f t="shared" si="15"/>
        <v>19316</v>
      </c>
      <c r="BT7" s="65">
        <f t="shared" si="15"/>
        <v>20356</v>
      </c>
      <c r="BU7" s="65">
        <f t="shared" si="15"/>
        <v>12553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289967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220.9</v>
      </c>
      <c r="DL7" s="64">
        <f t="shared" ref="DL7:DT7" si="17">DL8</f>
        <v>212.1</v>
      </c>
      <c r="DM7" s="64">
        <f t="shared" si="17"/>
        <v>228.6</v>
      </c>
      <c r="DN7" s="64">
        <f t="shared" si="17"/>
        <v>236.3</v>
      </c>
      <c r="DO7" s="64">
        <f t="shared" si="17"/>
        <v>233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8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23</v>
      </c>
      <c r="S8" s="69" t="s">
        <v>124</v>
      </c>
      <c r="T8" s="69" t="s">
        <v>125</v>
      </c>
      <c r="U8" s="70">
        <v>3939</v>
      </c>
      <c r="V8" s="70">
        <v>91</v>
      </c>
      <c r="W8" s="70">
        <v>250</v>
      </c>
      <c r="X8" s="69" t="s">
        <v>126</v>
      </c>
      <c r="Y8" s="71">
        <v>77.7</v>
      </c>
      <c r="Z8" s="71">
        <v>141.6</v>
      </c>
      <c r="AA8" s="71">
        <v>148.5</v>
      </c>
      <c r="AB8" s="71">
        <v>151.69999999999999</v>
      </c>
      <c r="AC8" s="71">
        <v>128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1.3</v>
      </c>
      <c r="AK8" s="71">
        <v>0</v>
      </c>
      <c r="AL8" s="71">
        <v>0</v>
      </c>
      <c r="AM8" s="71">
        <v>0</v>
      </c>
      <c r="AN8" s="71">
        <v>0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13</v>
      </c>
      <c r="AV8" s="72">
        <v>0</v>
      </c>
      <c r="AW8" s="72">
        <v>0</v>
      </c>
      <c r="AX8" s="72">
        <v>0</v>
      </c>
      <c r="AY8" s="72">
        <v>0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-63.5</v>
      </c>
      <c r="BG8" s="71">
        <v>-80.7</v>
      </c>
      <c r="BH8" s="71">
        <v>-64.400000000000006</v>
      </c>
      <c r="BI8" s="71">
        <v>-58.8</v>
      </c>
      <c r="BJ8" s="71">
        <v>-90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19346</v>
      </c>
      <c r="BR8" s="72">
        <v>16824</v>
      </c>
      <c r="BS8" s="72">
        <v>19316</v>
      </c>
      <c r="BT8" s="73">
        <v>20356</v>
      </c>
      <c r="BU8" s="73">
        <v>12553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289967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220.9</v>
      </c>
      <c r="DL8" s="71">
        <v>212.1</v>
      </c>
      <c r="DM8" s="71">
        <v>228.6</v>
      </c>
      <c r="DN8" s="71">
        <v>236.3</v>
      </c>
      <c r="DO8" s="71">
        <v>233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2019-01-31T06:50:53Z</cp:lastPrinted>
  <dcterms:created xsi:type="dcterms:W3CDTF">2018-12-07T10:33:21Z</dcterms:created>
  <dcterms:modified xsi:type="dcterms:W3CDTF">2019-01-31T06:50:59Z</dcterms:modified>
</cp:coreProperties>
</file>