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9bkvhIIbnIkDqY0H1VFyjiaLpUaoKjnoSeP7uPZK12+zaPbuCWI9pigSUeLDozAaXDIKrjeCrWMir87TPzShg==" workbookSaltValue="iM78gQ1q2VNHfQDNv0se5A==" workbookSpinCount="100000" lockStructure="1"/>
  <bookViews>
    <workbookView xWindow="0" yWindow="0" windowWidth="15360" windowHeight="7632"/>
  </bookViews>
  <sheets>
    <sheet name="法非適用_駐車場整備事業" sheetId="4" r:id="rId1"/>
    <sheet name="データ" sheetId="5" state="hidden" r:id="rId2"/>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Z30" i="4" l="1"/>
  <c r="BK76" i="4"/>
  <c r="LH51" i="4"/>
  <c r="LT76" i="4"/>
  <c r="GQ51" i="4"/>
  <c r="LH30" i="4"/>
  <c r="IE76" i="4"/>
  <c r="BZ51" i="4"/>
  <c r="GQ30" i="4"/>
  <c r="BG30" i="4"/>
  <c r="LE76" i="4"/>
  <c r="FX51" i="4"/>
  <c r="KO30" i="4"/>
  <c r="HP76" i="4"/>
  <c r="BG51" i="4"/>
  <c r="FX30" i="4"/>
  <c r="AV76" i="4"/>
  <c r="KO51" i="4"/>
  <c r="KP76" i="4"/>
  <c r="HA76" i="4"/>
  <c r="AN51" i="4"/>
  <c r="FE30" i="4"/>
  <c r="AN30" i="4"/>
  <c r="FE51" i="4"/>
  <c r="JV30" i="4"/>
  <c r="AG76" i="4"/>
  <c r="JV51" i="4"/>
  <c r="KA76" i="4"/>
  <c r="EL51" i="4"/>
  <c r="JC30" i="4"/>
  <c r="R76" i="4"/>
  <c r="JC51" i="4"/>
  <c r="GL76" i="4"/>
  <c r="U51" i="4"/>
  <c r="EL30" i="4"/>
  <c r="U30" i="4"/>
</calcChain>
</file>

<file path=xl/sharedStrings.xml><?xml version="1.0" encoding="utf-8"?>
<sst xmlns="http://schemas.openxmlformats.org/spreadsheetml/2006/main" count="287" uniqueCount="148">
  <si>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</si>
  <si>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</si>
  <si>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</si>
  <si>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</si>
  <si>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</si>
  <si>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</si>
  <si>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</si>
  <si>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</si>
  <si>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</si>
  <si>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</si>
  <si>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</si>
  <si>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</si>
  <si>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</si>
  <si>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</si>
  <si>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</si>
  <si>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</si>
  <si>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</si>
  <si>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</si>
  <si>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</si>
  <si>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</si>
  <si>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</si>
  <si>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</si>
  <si>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</si>
  <si>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</si>
  <si>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</si>
  <si>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</si>
  <si>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</si>
  <si>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</si>
  <si>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</si>
  <si>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</si>
  <si>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</si>
  <si>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</si>
  <si>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</si>
  <si>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</si>
  <si>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</si>
  <si>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</si>
  <si>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</si>
  <si>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</si>
  <si>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</si>
  <si>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</si>
  <si>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</si>
  <si>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</si>
  <si>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</si>
  <si>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</si>
  <si>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</si>
  <si>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</si>
  <si>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</si>
  <si>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</si>
  <si>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</si>
  <si>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</si>
  <si>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</si>
  <si>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</si>
  <si>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</si>
  <si>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</si>
  <si>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</si>
  <si>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</si>
  <si>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</si>
  <si>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</si>
  <si>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</si>
  <si>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</si>
  <si>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</si>
  <si>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</si>
  <si>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</si>
  <si>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</si>
  <si>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</si>
  <si>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</si>
  <si>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</si>
  <si>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</si>
  <si>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</si>
  <si>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</si>
  <si>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</si>
  <si>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</si>
  <si>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</si>
  <si>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</si>
  <si>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</si>
  <si>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</si>
  <si>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</si>
  <si>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</si>
  <si>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</si>
  <si>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</si>
  <si>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</si>
  <si>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</si>
  <si>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</si>
  <si>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</si>
  <si>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</si>
  <si>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</si>
  <si>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</si>
  <si>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</si>
  <si>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</si>
  <si>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</si>
  <si>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</si>
  <si>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</si>
  <si>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</si>
  <si>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</si>
  <si>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</si>
  <si>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</si>
  <si>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</si>
  <si>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</si>
  <si>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</si>
  <si>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</si>
  <si>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</si>
  <si>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</si>
  <si>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</si>
  <si>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</si>
  <si>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</si>
  <si>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</si>
  <si>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</si>
  <si>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</si>
  <si>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</si>
  <si>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</si>
  <si>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</si>
  <si>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</si>
  <si>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当該値(N-3)</t>
    <phoneticPr fontId="5"/>
  </si>
  <si>
    <t>当該値(N-2)</t>
    <phoneticPr fontId="5"/>
  </si>
  <si>
    <t>当該値(N)</t>
    <phoneticPr fontId="5"/>
  </si>
  <si>
    <t>当該値(N-2)</t>
    <phoneticPr fontId="5"/>
  </si>
  <si>
    <t>当該値(N-4)</t>
    <phoneticPr fontId="5"/>
  </si>
  <si>
    <t>当該値(N-3)</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</si>
  <si>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</si>
  <si>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</si>
  <si>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</si>
  <si>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</si>
  <si>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</si>
  <si>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</si>
  <si>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</si>
  <si>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</si>
  <si>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兵庫県　神戸市</t>
  </si>
  <si>
    <t>細田駐車場</t>
  </si>
  <si>
    <t>法非適用</t>
  </si>
  <si>
    <t>駐車場整備事業</t>
  </si>
  <si>
    <t>-</t>
  </si>
  <si>
    <t>Ａ２Ｂ２</t>
  </si>
  <si>
    <t>非設置</t>
  </si>
  <si>
    <t>該当数値なし</t>
  </si>
  <si>
    <t>都市計画駐車場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</si>
  <si>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</si>
  <si>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</si>
  <si>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</si>
  <si>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</si>
  <si>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</si>
  <si>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</si>
  <si>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</si>
  <si>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</si>
  <si>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</si>
  <si>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供用開始が平成7年と比較的新しく、⑧設備投資見込額は少ない。⑩企業債残高対料金収入比率については、平成27年より0となっている。</t>
    <phoneticPr fontId="5"/>
  </si>
  <si>
    <t>⑪稼働率について、類似施設平均を下回っている。これは、近隣の県立文化体育館が駐車場を増設したことによる影響が続いているためと考えられるが、一方で、合築されている新長田図書館等の需要も一定数存在すると考えられる。</t>
    <rPh sb="73" eb="74">
      <t>ゴウ</t>
    </rPh>
    <rPh sb="74" eb="75">
      <t>チク</t>
    </rPh>
    <phoneticPr fontId="5"/>
  </si>
  <si>
    <t>①収益的収支比率について、類似施設平均と比較して下回っており、赤字状態である。②、③の他会計補助金については、平成28年度より0となっている。④売上高GOP比率及び⑤EBITDAについては、類似施設平均を下回っている。合築されている図書館等の他、近隣の集客施設が少なく、需要増は厳しいが、コスト削減等で収益構造の改善に努めていく。</t>
    <rPh sb="43" eb="44">
      <t>タ</t>
    </rPh>
    <rPh sb="44" eb="46">
      <t>カイケイ</t>
    </rPh>
    <rPh sb="46" eb="49">
      <t>ホジョキン</t>
    </rPh>
    <rPh sb="55" eb="57">
      <t>ヘイセイ</t>
    </rPh>
    <rPh sb="59" eb="61">
      <t>ネンド</t>
    </rPh>
    <rPh sb="147" eb="149">
      <t>サクゲン</t>
    </rPh>
    <rPh sb="159" eb="160">
      <t>ツト</t>
    </rPh>
    <phoneticPr fontId="5"/>
  </si>
  <si>
    <r>
      <t>経営状態は改善傾向にあり、引き続き指定管理者と連携して、周辺施設利用者の駐車需要を取り込むことや、</t>
    </r>
    <r>
      <rPr>
        <sz val="11"/>
        <color theme="1"/>
        <rFont val="ＭＳ ゴシック"/>
        <family val="3"/>
        <charset val="128"/>
      </rPr>
      <t>コスト削減対策に取り組むことで、収益構造の改善に努めていく。</t>
    </r>
    <rPh sb="7" eb="9">
      <t>ケイコウ</t>
    </rPh>
    <rPh sb="13" eb="14">
      <t>ヒ</t>
    </rPh>
    <rPh sb="15" eb="16">
      <t>ツヅ</t>
    </rPh>
    <rPh sb="41" eb="42">
      <t>ト</t>
    </rPh>
    <rPh sb="43" eb="44">
      <t>コ</t>
    </rPh>
    <rPh sb="52" eb="54">
      <t>サクゲン</t>
    </rPh>
    <rPh sb="54" eb="56">
      <t>タイサク</t>
    </rPh>
    <rPh sb="57" eb="58">
      <t>ト</t>
    </rPh>
    <rPh sb="59" eb="60">
      <t>ク</t>
    </rPh>
    <rPh sb="65" eb="67">
      <t>シュウエキ</t>
    </rPh>
    <rPh sb="67" eb="69">
      <t>コウゾウ</t>
    </rPh>
    <rPh sb="70" eb="72">
      <t>カイゼン</t>
    </rPh>
    <rPh sb="73" eb="7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</si>
</sst>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17.399999999999999</c:v>
                </c:pt>
                <c:pt idx="1">
                  <c:v>21.7</c:v>
                </c:pt>
                <c:pt idx="2">
                  <c:v>27.9</c:v>
                </c:pt>
                <c:pt idx="3">
                  <c:v>97.2</c:v>
                </c:pt>
                <c:pt idx="4">
                  <c:v>67.7</c:v>
                </c:pt>
              </c:numCache>
            </c:numRef>
          </c:val>
          <c:extLst xmlns:c16r2="http://schemas.microsoft.com/office/drawing/2015/06/chart">
            <c:ext xmlns:c16="http://schemas.microsoft.com/office/drawing/2014/chart" uri="{C3380CC4-5D6E-409C-BE32-E72D297353CC}">
              <c16:uniqueId val="{00000000-EFBC-4026-A73C-8DCE0257274F}"/>
            </c:ext>
          </c:extLst>
        </c:ser>
        <c:dLbls>
          <c:showLegendKey val="0"/>
          <c:showVal val="0"/>
          <c:showCatName val="0"/>
          <c:showSerName val="0"/>
          <c:showPercent val="0"/>
          <c:showBubbleSize val="0"/>
        </c:dLbls>
        <c:gapWidth val="150"/>
        <c:axId val="82327040"/>
        <c:axId val="823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EFBC-4026-A73C-8DCE0257274F}"/>
            </c:ext>
          </c:extLst>
        </c:ser>
        <c:dLbls>
          <c:showLegendKey val="0"/>
          <c:showVal val="0"/>
          <c:showCatName val="0"/>
          <c:showSerName val="0"/>
          <c:showPercent val="0"/>
          <c:showBubbleSize val="0"/>
        </c:dLbls>
        <c:marker val="1"/>
        <c:smooth val="0"/>
        <c:axId val="82327040"/>
        <c:axId val="82328960"/>
      </c:lineChart>
      <c:dateAx>
        <c:axId val="82327040"/>
        <c:scaling>
          <c:orientation val="minMax"/>
        </c:scaling>
        <c:delete val="1"/>
        <c:axPos val="b"/>
        <c:numFmt formatCode="ge" sourceLinked="1"/>
        <c:majorTickMark val="none"/>
        <c:minorTickMark val="none"/>
        <c:tickLblPos val="none"/>
        <c:crossAx val="82328960"/>
        <c:crosses val="autoZero"/>
        <c:auto val="1"/>
        <c:lblOffset val="100"/>
        <c:baseTimeUnit val="years"/>
      </c:dateAx>
      <c:valAx>
        <c:axId val="8232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32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495.4</c:v>
                </c:pt>
                <c:pt idx="1">
                  <c:v>257.5</c:v>
                </c:pt>
                <c:pt idx="2">
                  <c:v>0</c:v>
                </c:pt>
                <c:pt idx="3">
                  <c:v>0</c:v>
                </c:pt>
                <c:pt idx="4">
                  <c:v>0</c:v>
                </c:pt>
              </c:numCache>
            </c:numRef>
          </c:val>
          <c:extLst xmlns:c16r2="http://schemas.microsoft.com/office/drawing/2015/06/chart">
            <c:ext xmlns:c16="http://schemas.microsoft.com/office/drawing/2014/chart" uri="{C3380CC4-5D6E-409C-BE32-E72D297353CC}">
              <c16:uniqueId val="{00000000-6885-4311-9183-C92496B22AF5}"/>
            </c:ext>
          </c:extLst>
        </c:ser>
        <c:dLbls>
          <c:showLegendKey val="0"/>
          <c:showVal val="0"/>
          <c:showCatName val="0"/>
          <c:showSerName val="0"/>
          <c:showPercent val="0"/>
          <c:showBubbleSize val="0"/>
        </c:dLbls>
        <c:gapWidth val="150"/>
        <c:axId val="87901696"/>
        <c:axId val="879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6885-4311-9183-C92496B22AF5}"/>
            </c:ext>
          </c:extLst>
        </c:ser>
        <c:dLbls>
          <c:showLegendKey val="0"/>
          <c:showVal val="0"/>
          <c:showCatName val="0"/>
          <c:showSerName val="0"/>
          <c:showPercent val="0"/>
          <c:showBubbleSize val="0"/>
        </c:dLbls>
        <c:marker val="1"/>
        <c:smooth val="0"/>
        <c:axId val="87901696"/>
        <c:axId val="87903616"/>
      </c:lineChart>
      <c:dateAx>
        <c:axId val="87901696"/>
        <c:scaling>
          <c:orientation val="minMax"/>
        </c:scaling>
        <c:delete val="1"/>
        <c:axPos val="b"/>
        <c:numFmt formatCode="ge" sourceLinked="1"/>
        <c:majorTickMark val="none"/>
        <c:minorTickMark val="none"/>
        <c:tickLblPos val="none"/>
        <c:crossAx val="87903616"/>
        <c:crosses val="autoZero"/>
        <c:auto val="1"/>
        <c:lblOffset val="100"/>
        <c:baseTimeUnit val="years"/>
      </c:dateAx>
      <c:valAx>
        <c:axId val="8790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90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488-493B-8741-83045290C3E7}"/>
            </c:ext>
          </c:extLst>
        </c:ser>
        <c:dLbls>
          <c:showLegendKey val="0"/>
          <c:showVal val="0"/>
          <c:showCatName val="0"/>
          <c:showSerName val="0"/>
          <c:showPercent val="0"/>
          <c:showBubbleSize val="0"/>
        </c:dLbls>
        <c:gapWidth val="150"/>
        <c:axId val="87970944"/>
        <c:axId val="8797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488-493B-8741-83045290C3E7}"/>
            </c:ext>
          </c:extLst>
        </c:ser>
        <c:dLbls>
          <c:showLegendKey val="0"/>
          <c:showVal val="0"/>
          <c:showCatName val="0"/>
          <c:showSerName val="0"/>
          <c:showPercent val="0"/>
          <c:showBubbleSize val="0"/>
        </c:dLbls>
        <c:marker val="1"/>
        <c:smooth val="0"/>
        <c:axId val="87970944"/>
        <c:axId val="87972864"/>
      </c:lineChart>
      <c:dateAx>
        <c:axId val="87970944"/>
        <c:scaling>
          <c:orientation val="minMax"/>
        </c:scaling>
        <c:delete val="1"/>
        <c:axPos val="b"/>
        <c:numFmt formatCode="ge" sourceLinked="1"/>
        <c:majorTickMark val="none"/>
        <c:minorTickMark val="none"/>
        <c:tickLblPos val="none"/>
        <c:crossAx val="87972864"/>
        <c:crosses val="autoZero"/>
        <c:auto val="1"/>
        <c:lblOffset val="100"/>
        <c:baseTimeUnit val="years"/>
      </c:dateAx>
      <c:valAx>
        <c:axId val="8797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97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D70-4FA6-8FB6-50BC7A45E703}"/>
            </c:ext>
          </c:extLst>
        </c:ser>
        <c:dLbls>
          <c:showLegendKey val="0"/>
          <c:showVal val="0"/>
          <c:showCatName val="0"/>
          <c:showSerName val="0"/>
          <c:showPercent val="0"/>
          <c:showBubbleSize val="0"/>
        </c:dLbls>
        <c:gapWidth val="150"/>
        <c:axId val="87999232"/>
        <c:axId val="880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D70-4FA6-8FB6-50BC7A45E703}"/>
            </c:ext>
          </c:extLst>
        </c:ser>
        <c:dLbls>
          <c:showLegendKey val="0"/>
          <c:showVal val="0"/>
          <c:showCatName val="0"/>
          <c:showSerName val="0"/>
          <c:showPercent val="0"/>
          <c:showBubbleSize val="0"/>
        </c:dLbls>
        <c:marker val="1"/>
        <c:smooth val="0"/>
        <c:axId val="87999232"/>
        <c:axId val="88001152"/>
      </c:lineChart>
      <c:dateAx>
        <c:axId val="87999232"/>
        <c:scaling>
          <c:orientation val="minMax"/>
        </c:scaling>
        <c:delete val="1"/>
        <c:axPos val="b"/>
        <c:numFmt formatCode="ge" sourceLinked="1"/>
        <c:majorTickMark val="none"/>
        <c:minorTickMark val="none"/>
        <c:tickLblPos val="none"/>
        <c:crossAx val="88001152"/>
        <c:crosses val="autoZero"/>
        <c:auto val="1"/>
        <c:lblOffset val="100"/>
        <c:baseTimeUnit val="years"/>
      </c:dateAx>
      <c:valAx>
        <c:axId val="8800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99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3.7</c:v>
                </c:pt>
                <c:pt idx="1">
                  <c:v>0</c:v>
                </c:pt>
                <c:pt idx="2">
                  <c:v>1.3</c:v>
                </c:pt>
                <c:pt idx="3">
                  <c:v>0</c:v>
                </c:pt>
                <c:pt idx="4">
                  <c:v>0</c:v>
                </c:pt>
              </c:numCache>
            </c:numRef>
          </c:val>
          <c:extLst xmlns:c16r2="http://schemas.microsoft.com/office/drawing/2015/06/chart">
            <c:ext xmlns:c16="http://schemas.microsoft.com/office/drawing/2014/chart" uri="{C3380CC4-5D6E-409C-BE32-E72D297353CC}">
              <c16:uniqueId val="{00000000-07BD-46FA-B858-90A7B601A258}"/>
            </c:ext>
          </c:extLst>
        </c:ser>
        <c:dLbls>
          <c:showLegendKey val="0"/>
          <c:showVal val="0"/>
          <c:showCatName val="0"/>
          <c:showSerName val="0"/>
          <c:showPercent val="0"/>
          <c:showBubbleSize val="0"/>
        </c:dLbls>
        <c:gapWidth val="150"/>
        <c:axId val="88176896"/>
        <c:axId val="881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07BD-46FA-B858-90A7B601A258}"/>
            </c:ext>
          </c:extLst>
        </c:ser>
        <c:dLbls>
          <c:showLegendKey val="0"/>
          <c:showVal val="0"/>
          <c:showCatName val="0"/>
          <c:showSerName val="0"/>
          <c:showPercent val="0"/>
          <c:showBubbleSize val="0"/>
        </c:dLbls>
        <c:marker val="1"/>
        <c:smooth val="0"/>
        <c:axId val="88176896"/>
        <c:axId val="88187264"/>
      </c:lineChart>
      <c:dateAx>
        <c:axId val="88176896"/>
        <c:scaling>
          <c:orientation val="minMax"/>
        </c:scaling>
        <c:delete val="1"/>
        <c:axPos val="b"/>
        <c:numFmt formatCode="ge" sourceLinked="1"/>
        <c:majorTickMark val="none"/>
        <c:minorTickMark val="none"/>
        <c:tickLblPos val="none"/>
        <c:crossAx val="88187264"/>
        <c:crosses val="autoZero"/>
        <c:auto val="1"/>
        <c:lblOffset val="100"/>
        <c:baseTimeUnit val="years"/>
      </c:dateAx>
      <c:valAx>
        <c:axId val="8818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17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139</c:v>
                </c:pt>
                <c:pt idx="1">
                  <c:v>0</c:v>
                </c:pt>
                <c:pt idx="2">
                  <c:v>25</c:v>
                </c:pt>
                <c:pt idx="3">
                  <c:v>0</c:v>
                </c:pt>
                <c:pt idx="4">
                  <c:v>0</c:v>
                </c:pt>
              </c:numCache>
            </c:numRef>
          </c:val>
          <c:extLst xmlns:c16r2="http://schemas.microsoft.com/office/drawing/2015/06/chart">
            <c:ext xmlns:c16="http://schemas.microsoft.com/office/drawing/2014/chart" uri="{C3380CC4-5D6E-409C-BE32-E72D297353CC}">
              <c16:uniqueId val="{00000000-122B-459D-8D58-302F0B8EE914}"/>
            </c:ext>
          </c:extLst>
        </c:ser>
        <c:dLbls>
          <c:showLegendKey val="0"/>
          <c:showVal val="0"/>
          <c:showCatName val="0"/>
          <c:showSerName val="0"/>
          <c:showPercent val="0"/>
          <c:showBubbleSize val="0"/>
        </c:dLbls>
        <c:gapWidth val="150"/>
        <c:axId val="88228224"/>
        <c:axId val="8823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122B-459D-8D58-302F0B8EE914}"/>
            </c:ext>
          </c:extLst>
        </c:ser>
        <c:dLbls>
          <c:showLegendKey val="0"/>
          <c:showVal val="0"/>
          <c:showCatName val="0"/>
          <c:showSerName val="0"/>
          <c:showPercent val="0"/>
          <c:showBubbleSize val="0"/>
        </c:dLbls>
        <c:marker val="1"/>
        <c:smooth val="0"/>
        <c:axId val="88228224"/>
        <c:axId val="88230144"/>
      </c:lineChart>
      <c:dateAx>
        <c:axId val="88228224"/>
        <c:scaling>
          <c:orientation val="minMax"/>
        </c:scaling>
        <c:delete val="1"/>
        <c:axPos val="b"/>
        <c:numFmt formatCode="ge" sourceLinked="1"/>
        <c:majorTickMark val="none"/>
        <c:minorTickMark val="none"/>
        <c:tickLblPos val="none"/>
        <c:crossAx val="88230144"/>
        <c:crosses val="autoZero"/>
        <c:auto val="1"/>
        <c:lblOffset val="100"/>
        <c:baseTimeUnit val="years"/>
      </c:dateAx>
      <c:valAx>
        <c:axId val="88230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22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92.5</c:v>
                </c:pt>
                <c:pt idx="1">
                  <c:v>75.3</c:v>
                </c:pt>
                <c:pt idx="2">
                  <c:v>72</c:v>
                </c:pt>
                <c:pt idx="3">
                  <c:v>69.900000000000006</c:v>
                </c:pt>
                <c:pt idx="4">
                  <c:v>68.8</c:v>
                </c:pt>
              </c:numCache>
            </c:numRef>
          </c:val>
          <c:extLst xmlns:c16r2="http://schemas.microsoft.com/office/drawing/2015/06/chart">
            <c:ext xmlns:c16="http://schemas.microsoft.com/office/drawing/2014/chart" uri="{C3380CC4-5D6E-409C-BE32-E72D297353CC}">
              <c16:uniqueId val="{00000000-DBF5-4FB7-B94A-D193EDFBAE37}"/>
            </c:ext>
          </c:extLst>
        </c:ser>
        <c:dLbls>
          <c:showLegendKey val="0"/>
          <c:showVal val="0"/>
          <c:showCatName val="0"/>
          <c:showSerName val="0"/>
          <c:showPercent val="0"/>
          <c:showBubbleSize val="0"/>
        </c:dLbls>
        <c:gapWidth val="150"/>
        <c:axId val="88285184"/>
        <c:axId val="882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DBF5-4FB7-B94A-D193EDFBAE37}"/>
            </c:ext>
          </c:extLst>
        </c:ser>
        <c:dLbls>
          <c:showLegendKey val="0"/>
          <c:showVal val="0"/>
          <c:showCatName val="0"/>
          <c:showSerName val="0"/>
          <c:showPercent val="0"/>
          <c:showBubbleSize val="0"/>
        </c:dLbls>
        <c:marker val="1"/>
        <c:smooth val="0"/>
        <c:axId val="88285184"/>
        <c:axId val="88287104"/>
      </c:lineChart>
      <c:dateAx>
        <c:axId val="88285184"/>
        <c:scaling>
          <c:orientation val="minMax"/>
        </c:scaling>
        <c:delete val="1"/>
        <c:axPos val="b"/>
        <c:numFmt formatCode="ge" sourceLinked="1"/>
        <c:majorTickMark val="none"/>
        <c:minorTickMark val="none"/>
        <c:tickLblPos val="none"/>
        <c:crossAx val="88287104"/>
        <c:crosses val="autoZero"/>
        <c:auto val="1"/>
        <c:lblOffset val="100"/>
        <c:baseTimeUnit val="years"/>
      </c:dateAx>
      <c:valAx>
        <c:axId val="8828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2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-32.5</c:v>
                </c:pt>
                <c:pt idx="1">
                  <c:v>-56.6</c:v>
                </c:pt>
                <c:pt idx="2">
                  <c:v>-59.3</c:v>
                </c:pt>
                <c:pt idx="3">
                  <c:v>-19.2</c:v>
                </c:pt>
                <c:pt idx="4">
                  <c:v>-68</c:v>
                </c:pt>
              </c:numCache>
            </c:numRef>
          </c:val>
          <c:extLst xmlns:c16r2="http://schemas.microsoft.com/office/drawing/2015/06/chart">
            <c:ext xmlns:c16="http://schemas.microsoft.com/office/drawing/2014/chart" uri="{C3380CC4-5D6E-409C-BE32-E72D297353CC}">
              <c16:uniqueId val="{00000000-DDC3-4704-8773-309FF808A789}"/>
            </c:ext>
          </c:extLst>
        </c:ser>
        <c:dLbls>
          <c:showLegendKey val="0"/>
          <c:showVal val="0"/>
          <c:showCatName val="0"/>
          <c:showSerName val="0"/>
          <c:showPercent val="0"/>
          <c:showBubbleSize val="0"/>
        </c:dLbls>
        <c:gapWidth val="150"/>
        <c:axId val="88325504"/>
        <c:axId val="883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DDC3-4704-8773-309FF808A789}"/>
            </c:ext>
          </c:extLst>
        </c:ser>
        <c:dLbls>
          <c:showLegendKey val="0"/>
          <c:showVal val="0"/>
          <c:showCatName val="0"/>
          <c:showSerName val="0"/>
          <c:showPercent val="0"/>
          <c:showBubbleSize val="0"/>
        </c:dLbls>
        <c:marker val="1"/>
        <c:smooth val="0"/>
        <c:axId val="88325504"/>
        <c:axId val="88331776"/>
      </c:lineChart>
      <c:dateAx>
        <c:axId val="88325504"/>
        <c:scaling>
          <c:orientation val="minMax"/>
        </c:scaling>
        <c:delete val="1"/>
        <c:axPos val="b"/>
        <c:numFmt formatCode="ge" sourceLinked="1"/>
        <c:majorTickMark val="none"/>
        <c:minorTickMark val="none"/>
        <c:tickLblPos val="none"/>
        <c:crossAx val="88331776"/>
        <c:crosses val="autoZero"/>
        <c:auto val="1"/>
        <c:lblOffset val="100"/>
        <c:baseTimeUnit val="years"/>
      </c:dateAx>
      <c:valAx>
        <c:axId val="8833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325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-2815</c:v>
                </c:pt>
                <c:pt idx="1">
                  <c:v>-4722</c:v>
                </c:pt>
                <c:pt idx="2">
                  <c:v>-4702</c:v>
                </c:pt>
                <c:pt idx="3">
                  <c:v>-371</c:v>
                </c:pt>
                <c:pt idx="4">
                  <c:v>-6417</c:v>
                </c:pt>
              </c:numCache>
            </c:numRef>
          </c:val>
          <c:extLst xmlns:c16r2="http://schemas.microsoft.com/office/drawing/2015/06/chart">
            <c:ext xmlns:c16="http://schemas.microsoft.com/office/drawing/2014/chart" uri="{C3380CC4-5D6E-409C-BE32-E72D297353CC}">
              <c16:uniqueId val="{00000000-4E34-4774-987D-B004AF0C2E67}"/>
            </c:ext>
          </c:extLst>
        </c:ser>
        <c:dLbls>
          <c:showLegendKey val="0"/>
          <c:showVal val="0"/>
          <c:showCatName val="0"/>
          <c:showSerName val="0"/>
          <c:showPercent val="0"/>
          <c:showBubbleSize val="0"/>
        </c:dLbls>
        <c:gapWidth val="150"/>
        <c:axId val="88369792"/>
        <c:axId val="8837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4E34-4774-987D-B004AF0C2E67}"/>
            </c:ext>
          </c:extLst>
        </c:ser>
        <c:dLbls>
          <c:showLegendKey val="0"/>
          <c:showVal val="0"/>
          <c:showCatName val="0"/>
          <c:showSerName val="0"/>
          <c:showPercent val="0"/>
          <c:showBubbleSize val="0"/>
        </c:dLbls>
        <c:marker val="1"/>
        <c:smooth val="0"/>
        <c:axId val="88369792"/>
        <c:axId val="88376064"/>
      </c:lineChart>
      <c:dateAx>
        <c:axId val="88369792"/>
        <c:scaling>
          <c:orientation val="minMax"/>
        </c:scaling>
        <c:delete val="1"/>
        <c:axPos val="b"/>
        <c:numFmt formatCode="ge" sourceLinked="1"/>
        <c:majorTickMark val="none"/>
        <c:minorTickMark val="none"/>
        <c:tickLblPos val="none"/>
        <c:crossAx val="88376064"/>
        <c:crosses val="autoZero"/>
        <c:auto val="1"/>
        <c:lblOffset val="100"/>
        <c:baseTimeUnit val="years"/>
      </c:dateAx>
      <c:valAx>
        <c:axId val="88376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36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W49" zoomScaleNormal="100"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x14ac:dyDescent="0.2">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x14ac:dyDescent="0.2">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2" t="str">
        <f>データ!H6&amp;"　"&amp;データ!I6</f>
        <v>兵庫県神戸市　細田駐車場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x14ac:dyDescent="0.2">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Ａ２Ｂ２</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公共施設</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無</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4444</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x14ac:dyDescent="0.2">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134</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地下式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22</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93</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200</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代行制</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8"/>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x14ac:dyDescent="0.2">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2">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15" t="s">
        <v>146</v>
      </c>
      <c r="NE15" s="116"/>
      <c r="NF15" s="116"/>
      <c r="NG15" s="116"/>
      <c r="NH15" s="116"/>
      <c r="NI15" s="116"/>
      <c r="NJ15" s="116"/>
      <c r="NK15" s="116"/>
      <c r="NL15" s="116"/>
      <c r="NM15" s="116"/>
      <c r="NN15" s="116"/>
      <c r="NO15" s="116"/>
      <c r="NP15" s="116"/>
      <c r="NQ15" s="116"/>
      <c r="NR15" s="117"/>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5"/>
      <c r="NE16" s="116"/>
      <c r="NF16" s="116"/>
      <c r="NG16" s="116"/>
      <c r="NH16" s="116"/>
      <c r="NI16" s="116"/>
      <c r="NJ16" s="116"/>
      <c r="NK16" s="116"/>
      <c r="NL16" s="116"/>
      <c r="NM16" s="116"/>
      <c r="NN16" s="116"/>
      <c r="NO16" s="116"/>
      <c r="NP16" s="116"/>
      <c r="NQ16" s="116"/>
      <c r="NR16" s="117"/>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5"/>
      <c r="NE17" s="116"/>
      <c r="NF17" s="116"/>
      <c r="NG17" s="116"/>
      <c r="NH17" s="116"/>
      <c r="NI17" s="116"/>
      <c r="NJ17" s="116"/>
      <c r="NK17" s="116"/>
      <c r="NL17" s="116"/>
      <c r="NM17" s="116"/>
      <c r="NN17" s="116"/>
      <c r="NO17" s="116"/>
      <c r="NP17" s="116"/>
      <c r="NQ17" s="116"/>
      <c r="NR17" s="117"/>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5"/>
      <c r="NE18" s="116"/>
      <c r="NF18" s="116"/>
      <c r="NG18" s="116"/>
      <c r="NH18" s="116"/>
      <c r="NI18" s="116"/>
      <c r="NJ18" s="116"/>
      <c r="NK18" s="116"/>
      <c r="NL18" s="116"/>
      <c r="NM18" s="116"/>
      <c r="NN18" s="116"/>
      <c r="NO18" s="116"/>
      <c r="NP18" s="116"/>
      <c r="NQ18" s="116"/>
      <c r="NR18" s="117"/>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5"/>
      <c r="NE19" s="116"/>
      <c r="NF19" s="116"/>
      <c r="NG19" s="116"/>
      <c r="NH19" s="116"/>
      <c r="NI19" s="116"/>
      <c r="NJ19" s="116"/>
      <c r="NK19" s="116"/>
      <c r="NL19" s="116"/>
      <c r="NM19" s="116"/>
      <c r="NN19" s="116"/>
      <c r="NO19" s="116"/>
      <c r="NP19" s="116"/>
      <c r="NQ19" s="116"/>
      <c r="NR19" s="117"/>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5"/>
      <c r="NE20" s="116"/>
      <c r="NF20" s="116"/>
      <c r="NG20" s="116"/>
      <c r="NH20" s="116"/>
      <c r="NI20" s="116"/>
      <c r="NJ20" s="116"/>
      <c r="NK20" s="116"/>
      <c r="NL20" s="116"/>
      <c r="NM20" s="116"/>
      <c r="NN20" s="116"/>
      <c r="NO20" s="116"/>
      <c r="NP20" s="116"/>
      <c r="NQ20" s="116"/>
      <c r="NR20" s="117"/>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5"/>
      <c r="NE21" s="116"/>
      <c r="NF21" s="116"/>
      <c r="NG21" s="116"/>
      <c r="NH21" s="116"/>
      <c r="NI21" s="116"/>
      <c r="NJ21" s="116"/>
      <c r="NK21" s="116"/>
      <c r="NL21" s="116"/>
      <c r="NM21" s="116"/>
      <c r="NN21" s="116"/>
      <c r="NO21" s="116"/>
      <c r="NP21" s="116"/>
      <c r="NQ21" s="116"/>
      <c r="NR21" s="117"/>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5"/>
      <c r="NE22" s="116"/>
      <c r="NF22" s="116"/>
      <c r="NG22" s="116"/>
      <c r="NH22" s="116"/>
      <c r="NI22" s="116"/>
      <c r="NJ22" s="116"/>
      <c r="NK22" s="116"/>
      <c r="NL22" s="116"/>
      <c r="NM22" s="116"/>
      <c r="NN22" s="116"/>
      <c r="NO22" s="116"/>
      <c r="NP22" s="116"/>
      <c r="NQ22" s="116"/>
      <c r="NR22" s="117"/>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5"/>
      <c r="NE23" s="116"/>
      <c r="NF23" s="116"/>
      <c r="NG23" s="116"/>
      <c r="NH23" s="116"/>
      <c r="NI23" s="116"/>
      <c r="NJ23" s="116"/>
      <c r="NK23" s="116"/>
      <c r="NL23" s="116"/>
      <c r="NM23" s="116"/>
      <c r="NN23" s="116"/>
      <c r="NO23" s="116"/>
      <c r="NP23" s="116"/>
      <c r="NQ23" s="116"/>
      <c r="NR23" s="117"/>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5"/>
      <c r="NE24" s="116"/>
      <c r="NF24" s="116"/>
      <c r="NG24" s="116"/>
      <c r="NH24" s="116"/>
      <c r="NI24" s="116"/>
      <c r="NJ24" s="116"/>
      <c r="NK24" s="116"/>
      <c r="NL24" s="116"/>
      <c r="NM24" s="116"/>
      <c r="NN24" s="116"/>
      <c r="NO24" s="116"/>
      <c r="NP24" s="116"/>
      <c r="NQ24" s="116"/>
      <c r="NR24" s="117"/>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5"/>
      <c r="NE25" s="116"/>
      <c r="NF25" s="116"/>
      <c r="NG25" s="116"/>
      <c r="NH25" s="116"/>
      <c r="NI25" s="116"/>
      <c r="NJ25" s="116"/>
      <c r="NK25" s="116"/>
      <c r="NL25" s="116"/>
      <c r="NM25" s="116"/>
      <c r="NN25" s="116"/>
      <c r="NO25" s="116"/>
      <c r="NP25" s="116"/>
      <c r="NQ25" s="116"/>
      <c r="NR25" s="117"/>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5"/>
      <c r="NE26" s="116"/>
      <c r="NF26" s="116"/>
      <c r="NG26" s="116"/>
      <c r="NH26" s="116"/>
      <c r="NI26" s="116"/>
      <c r="NJ26" s="116"/>
      <c r="NK26" s="116"/>
      <c r="NL26" s="116"/>
      <c r="NM26" s="116"/>
      <c r="NN26" s="116"/>
      <c r="NO26" s="116"/>
      <c r="NP26" s="116"/>
      <c r="NQ26" s="116"/>
      <c r="NR26" s="117"/>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5"/>
      <c r="NE27" s="116"/>
      <c r="NF27" s="116"/>
      <c r="NG27" s="116"/>
      <c r="NH27" s="116"/>
      <c r="NI27" s="116"/>
      <c r="NJ27" s="116"/>
      <c r="NK27" s="116"/>
      <c r="NL27" s="116"/>
      <c r="NM27" s="116"/>
      <c r="NN27" s="116"/>
      <c r="NO27" s="116"/>
      <c r="NP27" s="116"/>
      <c r="NQ27" s="116"/>
      <c r="NR27" s="117"/>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5"/>
      <c r="NE28" s="116"/>
      <c r="NF28" s="116"/>
      <c r="NG28" s="116"/>
      <c r="NH28" s="116"/>
      <c r="NI28" s="116"/>
      <c r="NJ28" s="116"/>
      <c r="NK28" s="116"/>
      <c r="NL28" s="116"/>
      <c r="NM28" s="116"/>
      <c r="NN28" s="116"/>
      <c r="NO28" s="116"/>
      <c r="NP28" s="116"/>
      <c r="NQ28" s="116"/>
      <c r="NR28" s="117"/>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5"/>
      <c r="NE29" s="116"/>
      <c r="NF29" s="116"/>
      <c r="NG29" s="116"/>
      <c r="NH29" s="116"/>
      <c r="NI29" s="116"/>
      <c r="NJ29" s="116"/>
      <c r="NK29" s="116"/>
      <c r="NL29" s="116"/>
      <c r="NM29" s="116"/>
      <c r="NN29" s="116"/>
      <c r="NO29" s="116"/>
      <c r="NP29" s="116"/>
      <c r="NQ29" s="116"/>
      <c r="NR29" s="117"/>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5"/>
      <c r="NE30" s="116"/>
      <c r="NF30" s="116"/>
      <c r="NG30" s="116"/>
      <c r="NH30" s="116"/>
      <c r="NI30" s="116"/>
      <c r="NJ30" s="116"/>
      <c r="NK30" s="116"/>
      <c r="NL30" s="116"/>
      <c r="NM30" s="116"/>
      <c r="NN30" s="116"/>
      <c r="NO30" s="116"/>
      <c r="NP30" s="116"/>
      <c r="NQ30" s="116"/>
      <c r="NR30" s="117"/>
    </row>
    <row r="31" spans="1:382" ht="13.5" customHeight="1" x14ac:dyDescent="0.2">
      <c r="A31" s="2"/>
      <c r="B31" s="22"/>
      <c r="C31" s="4"/>
      <c r="D31" s="4"/>
      <c r="E31" s="4"/>
      <c r="F31" s="4"/>
      <c r="I31" s="28"/>
      <c r="J31" s="111" t="s">
        <v>27</v>
      </c>
      <c r="K31" s="112"/>
      <c r="L31" s="112"/>
      <c r="M31" s="112"/>
      <c r="N31" s="112"/>
      <c r="O31" s="112"/>
      <c r="P31" s="112"/>
      <c r="Q31" s="112"/>
      <c r="R31" s="112"/>
      <c r="S31" s="112"/>
      <c r="T31" s="113"/>
      <c r="U31" s="110">
        <f>データ!Y7</f>
        <v>17.399999999999999</v>
      </c>
      <c r="V31" s="110"/>
      <c r="W31" s="110"/>
      <c r="X31" s="110"/>
      <c r="Y31" s="110"/>
      <c r="Z31" s="110"/>
      <c r="AA31" s="110"/>
      <c r="AB31" s="110"/>
      <c r="AC31" s="110"/>
      <c r="AD31" s="110"/>
      <c r="AE31" s="110"/>
      <c r="AF31" s="110"/>
      <c r="AG31" s="110"/>
      <c r="AH31" s="110"/>
      <c r="AI31" s="110"/>
      <c r="AJ31" s="110"/>
      <c r="AK31" s="110"/>
      <c r="AL31" s="110"/>
      <c r="AM31" s="110"/>
      <c r="AN31" s="110">
        <f>データ!Z7</f>
        <v>21.7</v>
      </c>
      <c r="AO31" s="110"/>
      <c r="AP31" s="110"/>
      <c r="AQ31" s="110"/>
      <c r="AR31" s="110"/>
      <c r="AS31" s="110"/>
      <c r="AT31" s="110"/>
      <c r="AU31" s="110"/>
      <c r="AV31" s="110"/>
      <c r="AW31" s="110"/>
      <c r="AX31" s="110"/>
      <c r="AY31" s="110"/>
      <c r="AZ31" s="110"/>
      <c r="BA31" s="110"/>
      <c r="BB31" s="110"/>
      <c r="BC31" s="110"/>
      <c r="BD31" s="110"/>
      <c r="BE31" s="110"/>
      <c r="BF31" s="110"/>
      <c r="BG31" s="110">
        <f>データ!AA7</f>
        <v>27.9</v>
      </c>
      <c r="BH31" s="110"/>
      <c r="BI31" s="110"/>
      <c r="BJ31" s="110"/>
      <c r="BK31" s="110"/>
      <c r="BL31" s="110"/>
      <c r="BM31" s="110"/>
      <c r="BN31" s="110"/>
      <c r="BO31" s="110"/>
      <c r="BP31" s="110"/>
      <c r="BQ31" s="110"/>
      <c r="BR31" s="110"/>
      <c r="BS31" s="110"/>
      <c r="BT31" s="110"/>
      <c r="BU31" s="110"/>
      <c r="BV31" s="110"/>
      <c r="BW31" s="110"/>
      <c r="BX31" s="110"/>
      <c r="BY31" s="110"/>
      <c r="BZ31" s="110">
        <f>データ!AB7</f>
        <v>97.2</v>
      </c>
      <c r="CA31" s="110"/>
      <c r="CB31" s="110"/>
      <c r="CC31" s="110"/>
      <c r="CD31" s="110"/>
      <c r="CE31" s="110"/>
      <c r="CF31" s="110"/>
      <c r="CG31" s="110"/>
      <c r="CH31" s="110"/>
      <c r="CI31" s="110"/>
      <c r="CJ31" s="110"/>
      <c r="CK31" s="110"/>
      <c r="CL31" s="110"/>
      <c r="CM31" s="110"/>
      <c r="CN31" s="110"/>
      <c r="CO31" s="110"/>
      <c r="CP31" s="110"/>
      <c r="CQ31" s="110"/>
      <c r="CR31" s="110"/>
      <c r="CS31" s="110">
        <f>データ!AC7</f>
        <v>67.7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3.7</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1.3</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92.5</v>
      </c>
      <c r="JD31" s="81"/>
      <c r="JE31" s="81"/>
      <c r="JF31" s="81"/>
      <c r="JG31" s="81"/>
      <c r="JH31" s="81"/>
      <c r="JI31" s="81"/>
      <c r="JJ31" s="81"/>
      <c r="JK31" s="81"/>
      <c r="JL31" s="81"/>
      <c r="JM31" s="81"/>
      <c r="JN31" s="81"/>
      <c r="JO31" s="81"/>
      <c r="JP31" s="81"/>
      <c r="JQ31" s="81"/>
      <c r="JR31" s="81"/>
      <c r="JS31" s="81"/>
      <c r="JT31" s="81"/>
      <c r="JU31" s="82"/>
      <c r="JV31" s="80">
        <f>データ!DL7</f>
        <v>75.3</v>
      </c>
      <c r="JW31" s="81"/>
      <c r="JX31" s="81"/>
      <c r="JY31" s="81"/>
      <c r="JZ31" s="81"/>
      <c r="KA31" s="81"/>
      <c r="KB31" s="81"/>
      <c r="KC31" s="81"/>
      <c r="KD31" s="81"/>
      <c r="KE31" s="81"/>
      <c r="KF31" s="81"/>
      <c r="KG31" s="81"/>
      <c r="KH31" s="81"/>
      <c r="KI31" s="81"/>
      <c r="KJ31" s="81"/>
      <c r="KK31" s="81"/>
      <c r="KL31" s="81"/>
      <c r="KM31" s="81"/>
      <c r="KN31" s="82"/>
      <c r="KO31" s="80">
        <f>データ!DM7</f>
        <v>72</v>
      </c>
      <c r="KP31" s="81"/>
      <c r="KQ31" s="81"/>
      <c r="KR31" s="81"/>
      <c r="KS31" s="81"/>
      <c r="KT31" s="81"/>
      <c r="KU31" s="81"/>
      <c r="KV31" s="81"/>
      <c r="KW31" s="81"/>
      <c r="KX31" s="81"/>
      <c r="KY31" s="81"/>
      <c r="KZ31" s="81"/>
      <c r="LA31" s="81"/>
      <c r="LB31" s="81"/>
      <c r="LC31" s="81"/>
      <c r="LD31" s="81"/>
      <c r="LE31" s="81"/>
      <c r="LF31" s="81"/>
      <c r="LG31" s="82"/>
      <c r="LH31" s="80">
        <f>データ!DN7</f>
        <v>69.900000000000006</v>
      </c>
      <c r="LI31" s="81"/>
      <c r="LJ31" s="81"/>
      <c r="LK31" s="81"/>
      <c r="LL31" s="81"/>
      <c r="LM31" s="81"/>
      <c r="LN31" s="81"/>
      <c r="LO31" s="81"/>
      <c r="LP31" s="81"/>
      <c r="LQ31" s="81"/>
      <c r="LR31" s="81"/>
      <c r="LS31" s="81"/>
      <c r="LT31" s="81"/>
      <c r="LU31" s="81"/>
      <c r="LV31" s="81"/>
      <c r="LW31" s="81"/>
      <c r="LX31" s="81"/>
      <c r="LY31" s="81"/>
      <c r="LZ31" s="82"/>
      <c r="MA31" s="80">
        <f>データ!DO7</f>
        <v>68.8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2">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5" t="s">
        <v>144</v>
      </c>
      <c r="NE32" s="116"/>
      <c r="NF32" s="116"/>
      <c r="NG32" s="116"/>
      <c r="NH32" s="116"/>
      <c r="NI32" s="116"/>
      <c r="NJ32" s="116"/>
      <c r="NK32" s="116"/>
      <c r="NL32" s="116"/>
      <c r="NM32" s="116"/>
      <c r="NN32" s="116"/>
      <c r="NO32" s="116"/>
      <c r="NP32" s="116"/>
      <c r="NQ32" s="116"/>
      <c r="NR32" s="117"/>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5"/>
      <c r="NE33" s="116"/>
      <c r="NF33" s="116"/>
      <c r="NG33" s="116"/>
      <c r="NH33" s="116"/>
      <c r="NI33" s="116"/>
      <c r="NJ33" s="116"/>
      <c r="NK33" s="116"/>
      <c r="NL33" s="116"/>
      <c r="NM33" s="116"/>
      <c r="NN33" s="116"/>
      <c r="NO33" s="116"/>
      <c r="NP33" s="116"/>
      <c r="NQ33" s="116"/>
      <c r="NR33" s="117"/>
    </row>
    <row r="34" spans="1:382" ht="13.5" customHeight="1" x14ac:dyDescent="0.2">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15"/>
      <c r="NE34" s="116"/>
      <c r="NF34" s="116"/>
      <c r="NG34" s="116"/>
      <c r="NH34" s="116"/>
      <c r="NI34" s="116"/>
      <c r="NJ34" s="116"/>
      <c r="NK34" s="116"/>
      <c r="NL34" s="116"/>
      <c r="NM34" s="116"/>
      <c r="NN34" s="116"/>
      <c r="NO34" s="116"/>
      <c r="NP34" s="116"/>
      <c r="NQ34" s="116"/>
      <c r="NR34" s="117"/>
    </row>
    <row r="35" spans="1:382" ht="13.5" customHeight="1" x14ac:dyDescent="0.2">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8"/>
      <c r="IQ35" s="118"/>
      <c r="IR35" s="118"/>
      <c r="IS35" s="118"/>
      <c r="IT35" s="118"/>
      <c r="IU35" s="118"/>
      <c r="IV35" s="118"/>
      <c r="IW35" s="118"/>
      <c r="IX35" s="118"/>
      <c r="IY35" s="118"/>
      <c r="IZ35" s="118"/>
      <c r="JA35" s="118"/>
      <c r="JB35" s="118"/>
      <c r="JC35" s="118"/>
      <c r="JD35" s="118"/>
      <c r="JE35" s="118"/>
      <c r="JF35" s="118"/>
      <c r="JG35" s="118"/>
      <c r="JH35" s="118"/>
      <c r="JI35" s="118"/>
      <c r="JJ35" s="118"/>
      <c r="JK35" s="118"/>
      <c r="JL35" s="118"/>
      <c r="JM35" s="118"/>
      <c r="JN35" s="118"/>
      <c r="JO35" s="118"/>
      <c r="JP35" s="118"/>
      <c r="JQ35" s="118"/>
      <c r="JR35" s="118"/>
      <c r="JS35" s="118"/>
      <c r="JT35" s="118"/>
      <c r="JU35" s="118"/>
      <c r="JV35" s="118"/>
      <c r="JW35" s="118"/>
      <c r="JX35" s="118"/>
      <c r="JY35" s="118"/>
      <c r="JZ35" s="118"/>
      <c r="KA35" s="118"/>
      <c r="KB35" s="118"/>
      <c r="KC35" s="118"/>
      <c r="KD35" s="118"/>
      <c r="KE35" s="118"/>
      <c r="KF35" s="118"/>
      <c r="KG35" s="118"/>
      <c r="KH35" s="118"/>
      <c r="KI35" s="118"/>
      <c r="KJ35" s="118"/>
      <c r="KK35" s="118"/>
      <c r="KL35" s="118"/>
      <c r="KM35" s="118"/>
      <c r="KN35" s="118"/>
      <c r="KO35" s="118"/>
      <c r="KP35" s="118"/>
      <c r="KQ35" s="118"/>
      <c r="KR35" s="118"/>
      <c r="KS35" s="118"/>
      <c r="KT35" s="118"/>
      <c r="KU35" s="118"/>
      <c r="KV35" s="118"/>
      <c r="KW35" s="118"/>
      <c r="KX35" s="118"/>
      <c r="KY35" s="118"/>
      <c r="KZ35" s="118"/>
      <c r="LA35" s="118"/>
      <c r="LB35" s="118"/>
      <c r="LC35" s="118"/>
      <c r="LD35" s="118"/>
      <c r="LE35" s="118"/>
      <c r="LF35" s="118"/>
      <c r="LG35" s="118"/>
      <c r="LH35" s="118"/>
      <c r="LI35" s="118"/>
      <c r="LJ35" s="118"/>
      <c r="LK35" s="118"/>
      <c r="LL35" s="118"/>
      <c r="LM35" s="118"/>
      <c r="LN35" s="118"/>
      <c r="LO35" s="118"/>
      <c r="LP35" s="118"/>
      <c r="LQ35" s="118"/>
      <c r="LR35" s="118"/>
      <c r="LS35" s="118"/>
      <c r="LT35" s="118"/>
      <c r="LU35" s="118"/>
      <c r="LV35" s="118"/>
      <c r="LW35" s="118"/>
      <c r="LX35" s="118"/>
      <c r="LY35" s="118"/>
      <c r="LZ35" s="118"/>
      <c r="MA35" s="118"/>
      <c r="MB35" s="118"/>
      <c r="MC35" s="118"/>
      <c r="MD35" s="118"/>
      <c r="ME35" s="118"/>
      <c r="MF35" s="118"/>
      <c r="MG35" s="118"/>
      <c r="MH35" s="118"/>
      <c r="MI35" s="118"/>
      <c r="MJ35" s="118"/>
      <c r="MK35" s="118"/>
      <c r="ML35" s="118"/>
      <c r="MM35" s="118"/>
      <c r="MN35" s="118"/>
      <c r="MO35" s="118"/>
      <c r="MP35" s="118"/>
      <c r="MQ35" s="118"/>
      <c r="MR35" s="118"/>
      <c r="MS35" s="118"/>
      <c r="MT35" s="118"/>
      <c r="MU35" s="118"/>
      <c r="MV35" s="118"/>
      <c r="MW35" s="16"/>
      <c r="MX35" s="16"/>
      <c r="MY35" s="16"/>
      <c r="MZ35" s="16"/>
      <c r="NA35" s="16"/>
      <c r="NB35" s="17"/>
      <c r="NC35" s="2"/>
      <c r="ND35" s="115"/>
      <c r="NE35" s="116"/>
      <c r="NF35" s="116"/>
      <c r="NG35" s="116"/>
      <c r="NH35" s="116"/>
      <c r="NI35" s="116"/>
      <c r="NJ35" s="116"/>
      <c r="NK35" s="116"/>
      <c r="NL35" s="116"/>
      <c r="NM35" s="116"/>
      <c r="NN35" s="116"/>
      <c r="NO35" s="116"/>
      <c r="NP35" s="116"/>
      <c r="NQ35" s="116"/>
      <c r="NR35" s="117"/>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5"/>
      <c r="NE36" s="116"/>
      <c r="NF36" s="116"/>
      <c r="NG36" s="116"/>
      <c r="NH36" s="116"/>
      <c r="NI36" s="116"/>
      <c r="NJ36" s="116"/>
      <c r="NK36" s="116"/>
      <c r="NL36" s="116"/>
      <c r="NM36" s="116"/>
      <c r="NN36" s="116"/>
      <c r="NO36" s="116"/>
      <c r="NP36" s="116"/>
      <c r="NQ36" s="116"/>
      <c r="NR36" s="117"/>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5"/>
      <c r="NE37" s="116"/>
      <c r="NF37" s="116"/>
      <c r="NG37" s="116"/>
      <c r="NH37" s="116"/>
      <c r="NI37" s="116"/>
      <c r="NJ37" s="116"/>
      <c r="NK37" s="116"/>
      <c r="NL37" s="116"/>
      <c r="NM37" s="116"/>
      <c r="NN37" s="116"/>
      <c r="NO37" s="116"/>
      <c r="NP37" s="116"/>
      <c r="NQ37" s="116"/>
      <c r="NR37" s="117"/>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5"/>
      <c r="NE38" s="116"/>
      <c r="NF38" s="116"/>
      <c r="NG38" s="116"/>
      <c r="NH38" s="116"/>
      <c r="NI38" s="116"/>
      <c r="NJ38" s="116"/>
      <c r="NK38" s="116"/>
      <c r="NL38" s="116"/>
      <c r="NM38" s="116"/>
      <c r="NN38" s="116"/>
      <c r="NO38" s="116"/>
      <c r="NP38" s="116"/>
      <c r="NQ38" s="116"/>
      <c r="NR38" s="117"/>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5"/>
      <c r="NE39" s="116"/>
      <c r="NF39" s="116"/>
      <c r="NG39" s="116"/>
      <c r="NH39" s="116"/>
      <c r="NI39" s="116"/>
      <c r="NJ39" s="116"/>
      <c r="NK39" s="116"/>
      <c r="NL39" s="116"/>
      <c r="NM39" s="116"/>
      <c r="NN39" s="116"/>
      <c r="NO39" s="116"/>
      <c r="NP39" s="116"/>
      <c r="NQ39" s="116"/>
      <c r="NR39" s="117"/>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5"/>
      <c r="NE40" s="116"/>
      <c r="NF40" s="116"/>
      <c r="NG40" s="116"/>
      <c r="NH40" s="116"/>
      <c r="NI40" s="116"/>
      <c r="NJ40" s="116"/>
      <c r="NK40" s="116"/>
      <c r="NL40" s="116"/>
      <c r="NM40" s="116"/>
      <c r="NN40" s="116"/>
      <c r="NO40" s="116"/>
      <c r="NP40" s="116"/>
      <c r="NQ40" s="116"/>
      <c r="NR40" s="117"/>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5"/>
      <c r="NE41" s="116"/>
      <c r="NF41" s="116"/>
      <c r="NG41" s="116"/>
      <c r="NH41" s="116"/>
      <c r="NI41" s="116"/>
      <c r="NJ41" s="116"/>
      <c r="NK41" s="116"/>
      <c r="NL41" s="116"/>
      <c r="NM41" s="116"/>
      <c r="NN41" s="116"/>
      <c r="NO41" s="116"/>
      <c r="NP41" s="116"/>
      <c r="NQ41" s="116"/>
      <c r="NR41" s="117"/>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5"/>
      <c r="NE42" s="116"/>
      <c r="NF42" s="116"/>
      <c r="NG42" s="116"/>
      <c r="NH42" s="116"/>
      <c r="NI42" s="116"/>
      <c r="NJ42" s="116"/>
      <c r="NK42" s="116"/>
      <c r="NL42" s="116"/>
      <c r="NM42" s="116"/>
      <c r="NN42" s="116"/>
      <c r="NO42" s="116"/>
      <c r="NP42" s="116"/>
      <c r="NQ42" s="116"/>
      <c r="NR42" s="117"/>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5"/>
      <c r="NE43" s="116"/>
      <c r="NF43" s="116"/>
      <c r="NG43" s="116"/>
      <c r="NH43" s="116"/>
      <c r="NI43" s="116"/>
      <c r="NJ43" s="116"/>
      <c r="NK43" s="116"/>
      <c r="NL43" s="116"/>
      <c r="NM43" s="116"/>
      <c r="NN43" s="116"/>
      <c r="NO43" s="116"/>
      <c r="NP43" s="116"/>
      <c r="NQ43" s="116"/>
      <c r="NR43" s="117"/>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5"/>
      <c r="NE44" s="116"/>
      <c r="NF44" s="116"/>
      <c r="NG44" s="116"/>
      <c r="NH44" s="116"/>
      <c r="NI44" s="116"/>
      <c r="NJ44" s="116"/>
      <c r="NK44" s="116"/>
      <c r="NL44" s="116"/>
      <c r="NM44" s="116"/>
      <c r="NN44" s="116"/>
      <c r="NO44" s="116"/>
      <c r="NP44" s="116"/>
      <c r="NQ44" s="116"/>
      <c r="NR44" s="117"/>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5"/>
      <c r="NE45" s="116"/>
      <c r="NF45" s="116"/>
      <c r="NG45" s="116"/>
      <c r="NH45" s="116"/>
      <c r="NI45" s="116"/>
      <c r="NJ45" s="116"/>
      <c r="NK45" s="116"/>
      <c r="NL45" s="116"/>
      <c r="NM45" s="116"/>
      <c r="NN45" s="116"/>
      <c r="NO45" s="116"/>
      <c r="NP45" s="116"/>
      <c r="NQ45" s="116"/>
      <c r="NR45" s="117"/>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5"/>
      <c r="NE46" s="116"/>
      <c r="NF46" s="116"/>
      <c r="NG46" s="116"/>
      <c r="NH46" s="116"/>
      <c r="NI46" s="116"/>
      <c r="NJ46" s="116"/>
      <c r="NK46" s="116"/>
      <c r="NL46" s="116"/>
      <c r="NM46" s="116"/>
      <c r="NN46" s="116"/>
      <c r="NO46" s="116"/>
      <c r="NP46" s="116"/>
      <c r="NQ46" s="116"/>
      <c r="NR46" s="117"/>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5"/>
      <c r="NE47" s="116"/>
      <c r="NF47" s="116"/>
      <c r="NG47" s="116"/>
      <c r="NH47" s="116"/>
      <c r="NI47" s="116"/>
      <c r="NJ47" s="116"/>
      <c r="NK47" s="116"/>
      <c r="NL47" s="116"/>
      <c r="NM47" s="116"/>
      <c r="NN47" s="116"/>
      <c r="NO47" s="116"/>
      <c r="NP47" s="116"/>
      <c r="NQ47" s="116"/>
      <c r="NR47" s="117"/>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145</v>
      </c>
      <c r="NE49" s="92"/>
      <c r="NF49" s="92"/>
      <c r="NG49" s="92"/>
      <c r="NH49" s="92"/>
      <c r="NI49" s="92"/>
      <c r="NJ49" s="92"/>
      <c r="NK49" s="92"/>
      <c r="NL49" s="92"/>
      <c r="NM49" s="92"/>
      <c r="NN49" s="92"/>
      <c r="NO49" s="92"/>
      <c r="NP49" s="92"/>
      <c r="NQ49" s="92"/>
      <c r="NR49" s="9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2">
      <c r="A52" s="2"/>
      <c r="B52" s="22"/>
      <c r="C52" s="4"/>
      <c r="D52" s="4"/>
      <c r="E52" s="4"/>
      <c r="F52" s="4"/>
      <c r="G52" s="34"/>
      <c r="H52" s="34"/>
      <c r="I52" s="28"/>
      <c r="J52" s="111" t="s">
        <v>27</v>
      </c>
      <c r="K52" s="112"/>
      <c r="L52" s="112"/>
      <c r="M52" s="112"/>
      <c r="N52" s="112"/>
      <c r="O52" s="112"/>
      <c r="P52" s="112"/>
      <c r="Q52" s="112"/>
      <c r="R52" s="112"/>
      <c r="S52" s="112"/>
      <c r="T52" s="113"/>
      <c r="U52" s="109">
        <f>データ!AU7</f>
        <v>139</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25</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-32.5</v>
      </c>
      <c r="EM52" s="110"/>
      <c r="EN52" s="110"/>
      <c r="EO52" s="110"/>
      <c r="EP52" s="110"/>
      <c r="EQ52" s="110"/>
      <c r="ER52" s="110"/>
      <c r="ES52" s="110"/>
      <c r="ET52" s="110"/>
      <c r="EU52" s="110"/>
      <c r="EV52" s="110"/>
      <c r="EW52" s="110"/>
      <c r="EX52" s="110"/>
      <c r="EY52" s="110"/>
      <c r="EZ52" s="110"/>
      <c r="FA52" s="110"/>
      <c r="FB52" s="110"/>
      <c r="FC52" s="110"/>
      <c r="FD52" s="110"/>
      <c r="FE52" s="110">
        <f>データ!BG7</f>
        <v>-56.6</v>
      </c>
      <c r="FF52" s="110"/>
      <c r="FG52" s="110"/>
      <c r="FH52" s="110"/>
      <c r="FI52" s="110"/>
      <c r="FJ52" s="110"/>
      <c r="FK52" s="110"/>
      <c r="FL52" s="110"/>
      <c r="FM52" s="110"/>
      <c r="FN52" s="110"/>
      <c r="FO52" s="110"/>
      <c r="FP52" s="110"/>
      <c r="FQ52" s="110"/>
      <c r="FR52" s="110"/>
      <c r="FS52" s="110"/>
      <c r="FT52" s="110"/>
      <c r="FU52" s="110"/>
      <c r="FV52" s="110"/>
      <c r="FW52" s="110"/>
      <c r="FX52" s="110">
        <f>データ!BH7</f>
        <v>-59.3</v>
      </c>
      <c r="FY52" s="110"/>
      <c r="FZ52" s="110"/>
      <c r="GA52" s="110"/>
      <c r="GB52" s="110"/>
      <c r="GC52" s="110"/>
      <c r="GD52" s="110"/>
      <c r="GE52" s="110"/>
      <c r="GF52" s="110"/>
      <c r="GG52" s="110"/>
      <c r="GH52" s="110"/>
      <c r="GI52" s="110"/>
      <c r="GJ52" s="110"/>
      <c r="GK52" s="110"/>
      <c r="GL52" s="110"/>
      <c r="GM52" s="110"/>
      <c r="GN52" s="110"/>
      <c r="GO52" s="110"/>
      <c r="GP52" s="110"/>
      <c r="GQ52" s="110">
        <f>データ!BI7</f>
        <v>-19.2</v>
      </c>
      <c r="GR52" s="110"/>
      <c r="GS52" s="110"/>
      <c r="GT52" s="110"/>
      <c r="GU52" s="110"/>
      <c r="GV52" s="110"/>
      <c r="GW52" s="110"/>
      <c r="GX52" s="110"/>
      <c r="GY52" s="110"/>
      <c r="GZ52" s="110"/>
      <c r="HA52" s="110"/>
      <c r="HB52" s="110"/>
      <c r="HC52" s="110"/>
      <c r="HD52" s="110"/>
      <c r="HE52" s="110"/>
      <c r="HF52" s="110"/>
      <c r="HG52" s="110"/>
      <c r="HH52" s="110"/>
      <c r="HI52" s="110"/>
      <c r="HJ52" s="110">
        <f>データ!BJ7</f>
        <v>-68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-2815</v>
      </c>
      <c r="JD52" s="109"/>
      <c r="JE52" s="109"/>
      <c r="JF52" s="109"/>
      <c r="JG52" s="109"/>
      <c r="JH52" s="109"/>
      <c r="JI52" s="109"/>
      <c r="JJ52" s="109"/>
      <c r="JK52" s="109"/>
      <c r="JL52" s="109"/>
      <c r="JM52" s="109"/>
      <c r="JN52" s="109"/>
      <c r="JO52" s="109"/>
      <c r="JP52" s="109"/>
      <c r="JQ52" s="109"/>
      <c r="JR52" s="109"/>
      <c r="JS52" s="109"/>
      <c r="JT52" s="109"/>
      <c r="JU52" s="109"/>
      <c r="JV52" s="109">
        <f>データ!BR7</f>
        <v>-4722</v>
      </c>
      <c r="JW52" s="109"/>
      <c r="JX52" s="109"/>
      <c r="JY52" s="109"/>
      <c r="JZ52" s="109"/>
      <c r="KA52" s="109"/>
      <c r="KB52" s="109"/>
      <c r="KC52" s="109"/>
      <c r="KD52" s="109"/>
      <c r="KE52" s="109"/>
      <c r="KF52" s="109"/>
      <c r="KG52" s="109"/>
      <c r="KH52" s="109"/>
      <c r="KI52" s="109"/>
      <c r="KJ52" s="109"/>
      <c r="KK52" s="109"/>
      <c r="KL52" s="109"/>
      <c r="KM52" s="109"/>
      <c r="KN52" s="109"/>
      <c r="KO52" s="109">
        <f>データ!BS7</f>
        <v>-4702</v>
      </c>
      <c r="KP52" s="109"/>
      <c r="KQ52" s="109"/>
      <c r="KR52" s="109"/>
      <c r="KS52" s="109"/>
      <c r="KT52" s="109"/>
      <c r="KU52" s="109"/>
      <c r="KV52" s="109"/>
      <c r="KW52" s="109"/>
      <c r="KX52" s="109"/>
      <c r="KY52" s="109"/>
      <c r="KZ52" s="109"/>
      <c r="LA52" s="109"/>
      <c r="LB52" s="109"/>
      <c r="LC52" s="109"/>
      <c r="LD52" s="109"/>
      <c r="LE52" s="109"/>
      <c r="LF52" s="109"/>
      <c r="LG52" s="109"/>
      <c r="LH52" s="109">
        <f>データ!BT7</f>
        <v>-371</v>
      </c>
      <c r="LI52" s="109"/>
      <c r="LJ52" s="109"/>
      <c r="LK52" s="109"/>
      <c r="LL52" s="109"/>
      <c r="LM52" s="109"/>
      <c r="LN52" s="109"/>
      <c r="LO52" s="109"/>
      <c r="LP52" s="109"/>
      <c r="LQ52" s="109"/>
      <c r="LR52" s="109"/>
      <c r="LS52" s="109"/>
      <c r="LT52" s="109"/>
      <c r="LU52" s="109"/>
      <c r="LV52" s="109"/>
      <c r="LW52" s="109"/>
      <c r="LX52" s="109"/>
      <c r="LY52" s="109"/>
      <c r="LZ52" s="109"/>
      <c r="MA52" s="109">
        <f>データ!BU7</f>
        <v>-6417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2">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2">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2">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2">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2">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147</v>
      </c>
      <c r="NE66" s="92"/>
      <c r="NF66" s="92"/>
      <c r="NG66" s="92"/>
      <c r="NH66" s="92"/>
      <c r="NI66" s="92"/>
      <c r="NJ66" s="92"/>
      <c r="NK66" s="92"/>
      <c r="NL66" s="92"/>
      <c r="NM66" s="92"/>
      <c r="NN66" s="92"/>
      <c r="NO66" s="92"/>
      <c r="NP66" s="92"/>
      <c r="NQ66" s="92"/>
      <c r="NR66" s="93"/>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0</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2">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265757</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2">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495.4</v>
      </c>
      <c r="KB77" s="81"/>
      <c r="KC77" s="81"/>
      <c r="KD77" s="81"/>
      <c r="KE77" s="81"/>
      <c r="KF77" s="81"/>
      <c r="KG77" s="81"/>
      <c r="KH77" s="81"/>
      <c r="KI77" s="81"/>
      <c r="KJ77" s="81"/>
      <c r="KK77" s="81"/>
      <c r="KL77" s="81"/>
      <c r="KM77" s="81"/>
      <c r="KN77" s="81"/>
      <c r="KO77" s="82"/>
      <c r="KP77" s="80">
        <f>データ!DA7</f>
        <v>257.5</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2">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2">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2">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ht="13.5" x14ac:dyDescent="0.15">
      <c r="C83" s="2"/>
      <c r="BH83" s="2"/>
      <c r="GN83" s="2"/>
      <c r="IT83" s="2"/>
      <c r="KY83" s="2"/>
    </row>
    <row r="84" spans="1:382" ht="13.5" x14ac:dyDescent="0.15">
      <c r="C84" s="2"/>
      <c r="BH84" s="2"/>
      <c r="GN84" s="2"/>
      <c r="IT84" s="2"/>
      <c r="KY84" s="2"/>
    </row>
    <row r="86" spans="1:382" ht="13.5"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t="13.5"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t="13.5"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dKf1hMk1ZPD03T+GfRGuc1cemKWZywbN73VxkATaYlbgA/MEf3OGGyViJPZuKmgchVXitOFquEfDiSqBkRnirA==" saltValue="tmwC1h3Yn41trP7SRtJl6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7" t="s">
        <v>67</v>
      </c>
      <c r="I3" s="148"/>
      <c r="J3" s="148"/>
      <c r="K3" s="148"/>
      <c r="L3" s="148"/>
      <c r="M3" s="148"/>
      <c r="N3" s="148"/>
      <c r="O3" s="148"/>
      <c r="P3" s="148"/>
      <c r="Q3" s="148"/>
      <c r="R3" s="148"/>
      <c r="S3" s="148"/>
      <c r="T3" s="148"/>
      <c r="U3" s="148"/>
      <c r="V3" s="148"/>
      <c r="W3" s="148"/>
      <c r="X3" s="148"/>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2">
      <c r="A4" s="49" t="s">
        <v>71</v>
      </c>
      <c r="B4" s="57"/>
      <c r="C4" s="57"/>
      <c r="D4" s="57"/>
      <c r="E4" s="57"/>
      <c r="F4" s="57"/>
      <c r="G4" s="57"/>
      <c r="H4" s="149"/>
      <c r="I4" s="150"/>
      <c r="J4" s="150"/>
      <c r="K4" s="150"/>
      <c r="L4" s="150"/>
      <c r="M4" s="150"/>
      <c r="N4" s="150"/>
      <c r="O4" s="150"/>
      <c r="P4" s="150"/>
      <c r="Q4" s="150"/>
      <c r="R4" s="150"/>
      <c r="S4" s="150"/>
      <c r="T4" s="150"/>
      <c r="U4" s="150"/>
      <c r="V4" s="150"/>
      <c r="W4" s="150"/>
      <c r="X4" s="150"/>
      <c r="Y4" s="144" t="s">
        <v>72</v>
      </c>
      <c r="Z4" s="145"/>
      <c r="AA4" s="145"/>
      <c r="AB4" s="145"/>
      <c r="AC4" s="145"/>
      <c r="AD4" s="145"/>
      <c r="AE4" s="145"/>
      <c r="AF4" s="145"/>
      <c r="AG4" s="145"/>
      <c r="AH4" s="145"/>
      <c r="AI4" s="146"/>
      <c r="AJ4" s="151" t="s">
        <v>73</v>
      </c>
      <c r="AK4" s="151"/>
      <c r="AL4" s="151"/>
      <c r="AM4" s="151"/>
      <c r="AN4" s="151"/>
      <c r="AO4" s="151"/>
      <c r="AP4" s="151"/>
      <c r="AQ4" s="151"/>
      <c r="AR4" s="151"/>
      <c r="AS4" s="151"/>
      <c r="AT4" s="151"/>
      <c r="AU4" s="152" t="s">
        <v>74</v>
      </c>
      <c r="AV4" s="151"/>
      <c r="AW4" s="151"/>
      <c r="AX4" s="151"/>
      <c r="AY4" s="151"/>
      <c r="AZ4" s="151"/>
      <c r="BA4" s="151"/>
      <c r="BB4" s="151"/>
      <c r="BC4" s="151"/>
      <c r="BD4" s="151"/>
      <c r="BE4" s="151"/>
      <c r="BF4" s="151" t="s">
        <v>75</v>
      </c>
      <c r="BG4" s="151"/>
      <c r="BH4" s="151"/>
      <c r="BI4" s="151"/>
      <c r="BJ4" s="151"/>
      <c r="BK4" s="151"/>
      <c r="BL4" s="151"/>
      <c r="BM4" s="151"/>
      <c r="BN4" s="151"/>
      <c r="BO4" s="151"/>
      <c r="BP4" s="151"/>
      <c r="BQ4" s="152" t="s">
        <v>76</v>
      </c>
      <c r="BR4" s="151"/>
      <c r="BS4" s="151"/>
      <c r="BT4" s="151"/>
      <c r="BU4" s="151"/>
      <c r="BV4" s="151"/>
      <c r="BW4" s="151"/>
      <c r="BX4" s="151"/>
      <c r="BY4" s="151"/>
      <c r="BZ4" s="151"/>
      <c r="CA4" s="151"/>
      <c r="CB4" s="151" t="s">
        <v>77</v>
      </c>
      <c r="CC4" s="151"/>
      <c r="CD4" s="151"/>
      <c r="CE4" s="151"/>
      <c r="CF4" s="151"/>
      <c r="CG4" s="151"/>
      <c r="CH4" s="151"/>
      <c r="CI4" s="151"/>
      <c r="CJ4" s="151"/>
      <c r="CK4" s="151"/>
      <c r="CL4" s="151"/>
      <c r="CM4" s="153" t="s">
        <v>78</v>
      </c>
      <c r="CN4" s="153" t="s">
        <v>79</v>
      </c>
      <c r="CO4" s="144" t="s">
        <v>80</v>
      </c>
      <c r="CP4" s="145"/>
      <c r="CQ4" s="145"/>
      <c r="CR4" s="145"/>
      <c r="CS4" s="145"/>
      <c r="CT4" s="145"/>
      <c r="CU4" s="145"/>
      <c r="CV4" s="145"/>
      <c r="CW4" s="145"/>
      <c r="CX4" s="145"/>
      <c r="CY4" s="146"/>
      <c r="CZ4" s="151" t="s">
        <v>81</v>
      </c>
      <c r="DA4" s="151"/>
      <c r="DB4" s="151"/>
      <c r="DC4" s="151"/>
      <c r="DD4" s="151"/>
      <c r="DE4" s="151"/>
      <c r="DF4" s="151"/>
      <c r="DG4" s="151"/>
      <c r="DH4" s="151"/>
      <c r="DI4" s="151"/>
      <c r="DJ4" s="151"/>
      <c r="DK4" s="144" t="s">
        <v>82</v>
      </c>
      <c r="DL4" s="145"/>
      <c r="DM4" s="145"/>
      <c r="DN4" s="145"/>
      <c r="DO4" s="145"/>
      <c r="DP4" s="145"/>
      <c r="DQ4" s="145"/>
      <c r="DR4" s="145"/>
      <c r="DS4" s="145"/>
      <c r="DT4" s="145"/>
      <c r="DU4" s="146"/>
    </row>
    <row r="5" spans="1:125" x14ac:dyDescent="0.2">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111</v>
      </c>
      <c r="AO5" s="59" t="s">
        <v>103</v>
      </c>
      <c r="AP5" s="59" t="s">
        <v>104</v>
      </c>
      <c r="AQ5" s="59" t="s">
        <v>105</v>
      </c>
      <c r="AR5" s="59" t="s">
        <v>106</v>
      </c>
      <c r="AS5" s="59" t="s">
        <v>107</v>
      </c>
      <c r="AT5" s="59" t="s">
        <v>108</v>
      </c>
      <c r="AU5" s="59" t="s">
        <v>98</v>
      </c>
      <c r="AV5" s="59" t="s">
        <v>112</v>
      </c>
      <c r="AW5" s="59" t="s">
        <v>113</v>
      </c>
      <c r="AX5" s="59" t="s">
        <v>101</v>
      </c>
      <c r="AY5" s="59" t="s">
        <v>114</v>
      </c>
      <c r="AZ5" s="59" t="s">
        <v>103</v>
      </c>
      <c r="BA5" s="59" t="s">
        <v>104</v>
      </c>
      <c r="BB5" s="59" t="s">
        <v>105</v>
      </c>
      <c r="BC5" s="59" t="s">
        <v>106</v>
      </c>
      <c r="BD5" s="59" t="s">
        <v>107</v>
      </c>
      <c r="BE5" s="59" t="s">
        <v>108</v>
      </c>
      <c r="BF5" s="59" t="s">
        <v>98</v>
      </c>
      <c r="BG5" s="59" t="s">
        <v>99</v>
      </c>
      <c r="BH5" s="59" t="s">
        <v>115</v>
      </c>
      <c r="BI5" s="59" t="s">
        <v>101</v>
      </c>
      <c r="BJ5" s="59" t="s">
        <v>102</v>
      </c>
      <c r="BK5" s="59" t="s">
        <v>103</v>
      </c>
      <c r="BL5" s="59" t="s">
        <v>104</v>
      </c>
      <c r="BM5" s="59" t="s">
        <v>105</v>
      </c>
      <c r="BN5" s="59" t="s">
        <v>106</v>
      </c>
      <c r="BO5" s="59" t="s">
        <v>107</v>
      </c>
      <c r="BP5" s="59" t="s">
        <v>108</v>
      </c>
      <c r="BQ5" s="59" t="s">
        <v>116</v>
      </c>
      <c r="BR5" s="59" t="s">
        <v>117</v>
      </c>
      <c r="BS5" s="59" t="s">
        <v>100</v>
      </c>
      <c r="BT5" s="59" t="s">
        <v>101</v>
      </c>
      <c r="BU5" s="59" t="s">
        <v>114</v>
      </c>
      <c r="BV5" s="59" t="s">
        <v>103</v>
      </c>
      <c r="BW5" s="59" t="s">
        <v>104</v>
      </c>
      <c r="BX5" s="59" t="s">
        <v>105</v>
      </c>
      <c r="BY5" s="59" t="s">
        <v>106</v>
      </c>
      <c r="BZ5" s="59" t="s">
        <v>107</v>
      </c>
      <c r="CA5" s="59" t="s">
        <v>108</v>
      </c>
      <c r="CB5" s="59" t="s">
        <v>98</v>
      </c>
      <c r="CC5" s="59" t="s">
        <v>99</v>
      </c>
      <c r="CD5" s="59" t="s">
        <v>113</v>
      </c>
      <c r="CE5" s="59" t="s">
        <v>118</v>
      </c>
      <c r="CF5" s="59" t="s">
        <v>114</v>
      </c>
      <c r="CG5" s="59" t="s">
        <v>103</v>
      </c>
      <c r="CH5" s="59" t="s">
        <v>104</v>
      </c>
      <c r="CI5" s="59" t="s">
        <v>105</v>
      </c>
      <c r="CJ5" s="59" t="s">
        <v>106</v>
      </c>
      <c r="CK5" s="59" t="s">
        <v>107</v>
      </c>
      <c r="CL5" s="59" t="s">
        <v>108</v>
      </c>
      <c r="CM5" s="154"/>
      <c r="CN5" s="154"/>
      <c r="CO5" s="59" t="s">
        <v>119</v>
      </c>
      <c r="CP5" s="59" t="s">
        <v>99</v>
      </c>
      <c r="CQ5" s="59" t="s">
        <v>100</v>
      </c>
      <c r="CR5" s="59" t="s">
        <v>101</v>
      </c>
      <c r="CS5" s="59" t="s">
        <v>120</v>
      </c>
      <c r="CT5" s="59" t="s">
        <v>103</v>
      </c>
      <c r="CU5" s="59" t="s">
        <v>104</v>
      </c>
      <c r="CV5" s="59" t="s">
        <v>105</v>
      </c>
      <c r="CW5" s="59" t="s">
        <v>106</v>
      </c>
      <c r="CX5" s="59" t="s">
        <v>107</v>
      </c>
      <c r="CY5" s="59" t="s">
        <v>108</v>
      </c>
      <c r="CZ5" s="59" t="s">
        <v>119</v>
      </c>
      <c r="DA5" s="59" t="s">
        <v>117</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118</v>
      </c>
      <c r="DO5" s="59" t="s">
        <v>114</v>
      </c>
      <c r="DP5" s="59" t="s">
        <v>103</v>
      </c>
      <c r="DQ5" s="59" t="s">
        <v>104</v>
      </c>
      <c r="DR5" s="59" t="s">
        <v>105</v>
      </c>
      <c r="DS5" s="59" t="s">
        <v>106</v>
      </c>
      <c r="DT5" s="59" t="s">
        <v>107</v>
      </c>
      <c r="DU5" s="59" t="s">
        <v>108</v>
      </c>
    </row>
    <row r="6" spans="1:125" s="66" customFormat="1" x14ac:dyDescent="0.2">
      <c r="A6" s="49" t="s">
        <v>121</v>
      </c>
      <c r="B6" s="60">
        <f>B8</f>
        <v>2017</v>
      </c>
      <c r="C6" s="60">
        <f t="shared" ref="C6:X6" si="1">C8</f>
        <v>281000</v>
      </c>
      <c r="D6" s="60">
        <f t="shared" si="1"/>
        <v>47</v>
      </c>
      <c r="E6" s="60">
        <f t="shared" si="1"/>
        <v>14</v>
      </c>
      <c r="F6" s="60">
        <f t="shared" si="1"/>
        <v>0</v>
      </c>
      <c r="G6" s="60">
        <f t="shared" si="1"/>
        <v>9</v>
      </c>
      <c r="H6" s="60" t="str">
        <f>SUBSTITUTE(H8,"　","")</f>
        <v>兵庫県神戸市</v>
      </c>
      <c r="I6" s="60" t="str">
        <f t="shared" si="1"/>
        <v>細田駐車場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22</v>
      </c>
      <c r="S6" s="62" t="str">
        <f t="shared" si="1"/>
        <v>公共施設</v>
      </c>
      <c r="T6" s="62" t="str">
        <f t="shared" si="1"/>
        <v>無</v>
      </c>
      <c r="U6" s="63">
        <f t="shared" si="1"/>
        <v>4444</v>
      </c>
      <c r="V6" s="63">
        <f t="shared" si="1"/>
        <v>93</v>
      </c>
      <c r="W6" s="63">
        <f t="shared" si="1"/>
        <v>200</v>
      </c>
      <c r="X6" s="62" t="str">
        <f t="shared" si="1"/>
        <v>代行制</v>
      </c>
      <c r="Y6" s="64">
        <f>IF(Y8="-",NA(),Y8)</f>
        <v>17.399999999999999</v>
      </c>
      <c r="Z6" s="64">
        <f t="shared" ref="Z6:AH6" si="2">IF(Z8="-",NA(),Z8)</f>
        <v>21.7</v>
      </c>
      <c r="AA6" s="64">
        <f t="shared" si="2"/>
        <v>27.9</v>
      </c>
      <c r="AB6" s="64">
        <f t="shared" si="2"/>
        <v>97.2</v>
      </c>
      <c r="AC6" s="64">
        <f t="shared" si="2"/>
        <v>67.7</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3.7</v>
      </c>
      <c r="AK6" s="64">
        <f t="shared" ref="AK6:AS6" si="3">IF(AK8="-",NA(),AK8)</f>
        <v>0</v>
      </c>
      <c r="AL6" s="64">
        <f t="shared" si="3"/>
        <v>1.3</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139</v>
      </c>
      <c r="AV6" s="65">
        <f t="shared" ref="AV6:BD6" si="4">IF(AV8="-",NA(),AV8)</f>
        <v>0</v>
      </c>
      <c r="AW6" s="65">
        <f t="shared" si="4"/>
        <v>25</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-32.5</v>
      </c>
      <c r="BG6" s="64">
        <f t="shared" ref="BG6:BO6" si="5">IF(BG8="-",NA(),BG8)</f>
        <v>-56.6</v>
      </c>
      <c r="BH6" s="64">
        <f t="shared" si="5"/>
        <v>-59.3</v>
      </c>
      <c r="BI6" s="64">
        <f t="shared" si="5"/>
        <v>-19.2</v>
      </c>
      <c r="BJ6" s="64">
        <f t="shared" si="5"/>
        <v>-68</v>
      </c>
      <c r="BK6" s="64">
        <f t="shared" si="5"/>
        <v>15.3</v>
      </c>
      <c r="BL6" s="64">
        <f t="shared" si="5"/>
        <v>11.2</v>
      </c>
      <c r="BM6" s="64">
        <f t="shared" si="5"/>
        <v>8</v>
      </c>
      <c r="BN6" s="64">
        <f t="shared" si="5"/>
        <v>13.7</v>
      </c>
      <c r="BO6" s="64">
        <f t="shared" si="5"/>
        <v>7.5</v>
      </c>
      <c r="BP6" s="61" t="str">
        <f>IF(BP8="-","",IF(BP8="-","【-】","【"&amp;SUBSTITUTE(TEXT(BP8,"#,##0.0"),"-","△")&amp;"】"))</f>
        <v>【26.4】</v>
      </c>
      <c r="BQ6" s="65">
        <f>IF(BQ8="-",NA(),BQ8)</f>
        <v>-2815</v>
      </c>
      <c r="BR6" s="65">
        <f t="shared" ref="BR6:BZ6" si="6">IF(BR8="-",NA(),BR8)</f>
        <v>-4722</v>
      </c>
      <c r="BS6" s="65">
        <f t="shared" si="6"/>
        <v>-4702</v>
      </c>
      <c r="BT6" s="65">
        <f t="shared" si="6"/>
        <v>-371</v>
      </c>
      <c r="BU6" s="65">
        <f t="shared" si="6"/>
        <v>-6417</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122</v>
      </c>
      <c r="CM6" s="63">
        <f t="shared" ref="CM6:CN6" si="7">CM8</f>
        <v>0</v>
      </c>
      <c r="CN6" s="63">
        <f t="shared" si="7"/>
        <v>265757</v>
      </c>
      <c r="CO6" s="64"/>
      <c r="CP6" s="64"/>
      <c r="CQ6" s="64"/>
      <c r="CR6" s="64"/>
      <c r="CS6" s="64"/>
      <c r="CT6" s="64"/>
      <c r="CU6" s="64"/>
      <c r="CV6" s="64"/>
      <c r="CW6" s="64"/>
      <c r="CX6" s="64"/>
      <c r="CY6" s="61" t="s">
        <v>123</v>
      </c>
      <c r="CZ6" s="64">
        <f>IF(CZ8="-",NA(),CZ8)</f>
        <v>495.4</v>
      </c>
      <c r="DA6" s="64">
        <f t="shared" ref="DA6:DI6" si="8">IF(DA8="-",NA(),DA8)</f>
        <v>257.5</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92.5</v>
      </c>
      <c r="DL6" s="64">
        <f t="shared" ref="DL6:DT6" si="9">IF(DL8="-",NA(),DL8)</f>
        <v>75.3</v>
      </c>
      <c r="DM6" s="64">
        <f t="shared" si="9"/>
        <v>72</v>
      </c>
      <c r="DN6" s="64">
        <f t="shared" si="9"/>
        <v>69.900000000000006</v>
      </c>
      <c r="DO6" s="64">
        <f t="shared" si="9"/>
        <v>68.8</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2">
      <c r="A7" s="49" t="s">
        <v>124</v>
      </c>
      <c r="B7" s="60">
        <f t="shared" ref="B7:X7" si="10">B8</f>
        <v>2017</v>
      </c>
      <c r="C7" s="60">
        <f t="shared" si="10"/>
        <v>281000</v>
      </c>
      <c r="D7" s="60">
        <f t="shared" si="10"/>
        <v>47</v>
      </c>
      <c r="E7" s="60">
        <f t="shared" si="10"/>
        <v>14</v>
      </c>
      <c r="F7" s="60">
        <f t="shared" si="10"/>
        <v>0</v>
      </c>
      <c r="G7" s="60">
        <f t="shared" si="10"/>
        <v>9</v>
      </c>
      <c r="H7" s="60" t="str">
        <f t="shared" si="10"/>
        <v>兵庫県　神戸市</v>
      </c>
      <c r="I7" s="60" t="str">
        <f t="shared" si="10"/>
        <v>細田駐車場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22</v>
      </c>
      <c r="S7" s="62" t="str">
        <f t="shared" si="10"/>
        <v>公共施設</v>
      </c>
      <c r="T7" s="62" t="str">
        <f t="shared" si="10"/>
        <v>無</v>
      </c>
      <c r="U7" s="63">
        <f t="shared" si="10"/>
        <v>4444</v>
      </c>
      <c r="V7" s="63">
        <f t="shared" si="10"/>
        <v>93</v>
      </c>
      <c r="W7" s="63">
        <f t="shared" si="10"/>
        <v>200</v>
      </c>
      <c r="X7" s="62" t="str">
        <f t="shared" si="10"/>
        <v>代行制</v>
      </c>
      <c r="Y7" s="64">
        <f>Y8</f>
        <v>17.399999999999999</v>
      </c>
      <c r="Z7" s="64">
        <f t="shared" ref="Z7:AH7" si="11">Z8</f>
        <v>21.7</v>
      </c>
      <c r="AA7" s="64">
        <f t="shared" si="11"/>
        <v>27.9</v>
      </c>
      <c r="AB7" s="64">
        <f t="shared" si="11"/>
        <v>97.2</v>
      </c>
      <c r="AC7" s="64">
        <f t="shared" si="11"/>
        <v>67.7</v>
      </c>
      <c r="AD7" s="64">
        <f t="shared" si="11"/>
        <v>120.7</v>
      </c>
      <c r="AE7" s="64">
        <f t="shared" si="11"/>
        <v>135.30000000000001</v>
      </c>
      <c r="AF7" s="64">
        <f t="shared" si="11"/>
        <v>133.5</v>
      </c>
      <c r="AG7" s="64">
        <f t="shared" si="11"/>
        <v>136.30000000000001</v>
      </c>
      <c r="AH7" s="64">
        <f t="shared" si="11"/>
        <v>130.9</v>
      </c>
      <c r="AI7" s="61"/>
      <c r="AJ7" s="64">
        <f>AJ8</f>
        <v>3.7</v>
      </c>
      <c r="AK7" s="64">
        <f t="shared" ref="AK7:AS7" si="12">AK8</f>
        <v>0</v>
      </c>
      <c r="AL7" s="64">
        <f t="shared" si="12"/>
        <v>1.3</v>
      </c>
      <c r="AM7" s="64">
        <f t="shared" si="12"/>
        <v>0</v>
      </c>
      <c r="AN7" s="64">
        <f t="shared" si="12"/>
        <v>0</v>
      </c>
      <c r="AO7" s="64">
        <f t="shared" si="12"/>
        <v>10.4</v>
      </c>
      <c r="AP7" s="64">
        <f t="shared" si="12"/>
        <v>7.6</v>
      </c>
      <c r="AQ7" s="64">
        <f t="shared" si="12"/>
        <v>7.1</v>
      </c>
      <c r="AR7" s="64">
        <f t="shared" si="12"/>
        <v>5.5</v>
      </c>
      <c r="AS7" s="64">
        <f t="shared" si="12"/>
        <v>5.2</v>
      </c>
      <c r="AT7" s="61"/>
      <c r="AU7" s="65">
        <f>AU8</f>
        <v>139</v>
      </c>
      <c r="AV7" s="65">
        <f t="shared" ref="AV7:BD7" si="13">AV8</f>
        <v>0</v>
      </c>
      <c r="AW7" s="65">
        <f t="shared" si="13"/>
        <v>25</v>
      </c>
      <c r="AX7" s="65">
        <f t="shared" si="13"/>
        <v>0</v>
      </c>
      <c r="AY7" s="65">
        <f t="shared" si="13"/>
        <v>0</v>
      </c>
      <c r="AZ7" s="65">
        <f t="shared" si="13"/>
        <v>143</v>
      </c>
      <c r="BA7" s="65">
        <f t="shared" si="13"/>
        <v>79</v>
      </c>
      <c r="BB7" s="65">
        <f t="shared" si="13"/>
        <v>56</v>
      </c>
      <c r="BC7" s="65">
        <f t="shared" si="13"/>
        <v>42</v>
      </c>
      <c r="BD7" s="65">
        <f t="shared" si="13"/>
        <v>44</v>
      </c>
      <c r="BE7" s="63"/>
      <c r="BF7" s="64">
        <f>BF8</f>
        <v>-32.5</v>
      </c>
      <c r="BG7" s="64">
        <f t="shared" ref="BG7:BO7" si="14">BG8</f>
        <v>-56.6</v>
      </c>
      <c r="BH7" s="64">
        <f t="shared" si="14"/>
        <v>-59.3</v>
      </c>
      <c r="BI7" s="64">
        <f t="shared" si="14"/>
        <v>-19.2</v>
      </c>
      <c r="BJ7" s="64">
        <f t="shared" si="14"/>
        <v>-68</v>
      </c>
      <c r="BK7" s="64">
        <f t="shared" si="14"/>
        <v>15.3</v>
      </c>
      <c r="BL7" s="64">
        <f t="shared" si="14"/>
        <v>11.2</v>
      </c>
      <c r="BM7" s="64">
        <f t="shared" si="14"/>
        <v>8</v>
      </c>
      <c r="BN7" s="64">
        <f t="shared" si="14"/>
        <v>13.7</v>
      </c>
      <c r="BO7" s="64">
        <f t="shared" si="14"/>
        <v>7.5</v>
      </c>
      <c r="BP7" s="61"/>
      <c r="BQ7" s="65">
        <f>BQ8</f>
        <v>-2815</v>
      </c>
      <c r="BR7" s="65">
        <f t="shared" ref="BR7:BZ7" si="15">BR8</f>
        <v>-4722</v>
      </c>
      <c r="BS7" s="65">
        <f t="shared" si="15"/>
        <v>-4702</v>
      </c>
      <c r="BT7" s="65">
        <f t="shared" si="15"/>
        <v>-371</v>
      </c>
      <c r="BU7" s="65">
        <f t="shared" si="15"/>
        <v>-6417</v>
      </c>
      <c r="BV7" s="65">
        <f t="shared" si="15"/>
        <v>19003</v>
      </c>
      <c r="BW7" s="65">
        <f t="shared" si="15"/>
        <v>19615</v>
      </c>
      <c r="BX7" s="65">
        <f t="shared" si="15"/>
        <v>21116</v>
      </c>
      <c r="BY7" s="65">
        <f t="shared" si="15"/>
        <v>20714</v>
      </c>
      <c r="BZ7" s="65">
        <f t="shared" si="15"/>
        <v>16622</v>
      </c>
      <c r="CA7" s="63"/>
      <c r="CB7" s="64" t="s">
        <v>125</v>
      </c>
      <c r="CC7" s="64" t="s">
        <v>125</v>
      </c>
      <c r="CD7" s="64" t="s">
        <v>125</v>
      </c>
      <c r="CE7" s="64" t="s">
        <v>125</v>
      </c>
      <c r="CF7" s="64" t="s">
        <v>125</v>
      </c>
      <c r="CG7" s="64" t="s">
        <v>125</v>
      </c>
      <c r="CH7" s="64" t="s">
        <v>125</v>
      </c>
      <c r="CI7" s="64" t="s">
        <v>125</v>
      </c>
      <c r="CJ7" s="64" t="s">
        <v>125</v>
      </c>
      <c r="CK7" s="64" t="s">
        <v>123</v>
      </c>
      <c r="CL7" s="61"/>
      <c r="CM7" s="63">
        <f>CM8</f>
        <v>0</v>
      </c>
      <c r="CN7" s="63">
        <f>CN8</f>
        <v>265757</v>
      </c>
      <c r="CO7" s="64" t="s">
        <v>125</v>
      </c>
      <c r="CP7" s="64" t="s">
        <v>125</v>
      </c>
      <c r="CQ7" s="64" t="s">
        <v>125</v>
      </c>
      <c r="CR7" s="64" t="s">
        <v>125</v>
      </c>
      <c r="CS7" s="64" t="s">
        <v>125</v>
      </c>
      <c r="CT7" s="64" t="s">
        <v>125</v>
      </c>
      <c r="CU7" s="64" t="s">
        <v>125</v>
      </c>
      <c r="CV7" s="64" t="s">
        <v>125</v>
      </c>
      <c r="CW7" s="64" t="s">
        <v>125</v>
      </c>
      <c r="CX7" s="64" t="s">
        <v>123</v>
      </c>
      <c r="CY7" s="61"/>
      <c r="CZ7" s="64">
        <f>CZ8</f>
        <v>495.4</v>
      </c>
      <c r="DA7" s="64">
        <f t="shared" ref="DA7:DI7" si="16">DA8</f>
        <v>257.5</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92.5</v>
      </c>
      <c r="DL7" s="64">
        <f t="shared" ref="DL7:DT7" si="17">DL8</f>
        <v>75.3</v>
      </c>
      <c r="DM7" s="64">
        <f t="shared" si="17"/>
        <v>72</v>
      </c>
      <c r="DN7" s="64">
        <f t="shared" si="17"/>
        <v>69.900000000000006</v>
      </c>
      <c r="DO7" s="64">
        <f t="shared" si="17"/>
        <v>68.8</v>
      </c>
      <c r="DP7" s="64">
        <f t="shared" si="17"/>
        <v>172.8</v>
      </c>
      <c r="DQ7" s="64">
        <f t="shared" si="17"/>
        <v>167.7</v>
      </c>
      <c r="DR7" s="64">
        <f t="shared" si="17"/>
        <v>169.3</v>
      </c>
      <c r="DS7" s="64">
        <f t="shared" si="17"/>
        <v>166.6</v>
      </c>
      <c r="DT7" s="64">
        <f t="shared" si="17"/>
        <v>227.1</v>
      </c>
      <c r="DU7" s="61"/>
    </row>
    <row r="8" spans="1:125" s="66" customFormat="1" x14ac:dyDescent="0.2">
      <c r="A8" s="49"/>
      <c r="B8" s="67">
        <v>2017</v>
      </c>
      <c r="C8" s="67">
        <v>281000</v>
      </c>
      <c r="D8" s="67">
        <v>47</v>
      </c>
      <c r="E8" s="67">
        <v>14</v>
      </c>
      <c r="F8" s="67">
        <v>0</v>
      </c>
      <c r="G8" s="67">
        <v>9</v>
      </c>
      <c r="H8" s="67" t="s">
        <v>126</v>
      </c>
      <c r="I8" s="67" t="s">
        <v>127</v>
      </c>
      <c r="J8" s="67" t="s">
        <v>128</v>
      </c>
      <c r="K8" s="67" t="s">
        <v>129</v>
      </c>
      <c r="L8" s="67" t="s">
        <v>130</v>
      </c>
      <c r="M8" s="67" t="s">
        <v>131</v>
      </c>
      <c r="N8" s="67" t="s">
        <v>132</v>
      </c>
      <c r="O8" s="68" t="s">
        <v>133</v>
      </c>
      <c r="P8" s="69" t="s">
        <v>134</v>
      </c>
      <c r="Q8" s="69" t="s">
        <v>135</v>
      </c>
      <c r="R8" s="70">
        <v>22</v>
      </c>
      <c r="S8" s="69" t="s">
        <v>136</v>
      </c>
      <c r="T8" s="69" t="s">
        <v>137</v>
      </c>
      <c r="U8" s="70">
        <v>4444</v>
      </c>
      <c r="V8" s="70">
        <v>93</v>
      </c>
      <c r="W8" s="70">
        <v>200</v>
      </c>
      <c r="X8" s="69" t="s">
        <v>138</v>
      </c>
      <c r="Y8" s="71">
        <v>17.399999999999999</v>
      </c>
      <c r="Z8" s="71">
        <v>21.7</v>
      </c>
      <c r="AA8" s="71">
        <v>27.9</v>
      </c>
      <c r="AB8" s="71">
        <v>97.2</v>
      </c>
      <c r="AC8" s="71">
        <v>67.7</v>
      </c>
      <c r="AD8" s="71">
        <v>120.7</v>
      </c>
      <c r="AE8" s="71">
        <v>135.30000000000001</v>
      </c>
      <c r="AF8" s="71">
        <v>133.5</v>
      </c>
      <c r="AG8" s="71">
        <v>136.30000000000001</v>
      </c>
      <c r="AH8" s="71">
        <v>130.9</v>
      </c>
      <c r="AI8" s="68">
        <v>319.10000000000002</v>
      </c>
      <c r="AJ8" s="71">
        <v>3.7</v>
      </c>
      <c r="AK8" s="71">
        <v>0</v>
      </c>
      <c r="AL8" s="71">
        <v>1.3</v>
      </c>
      <c r="AM8" s="71">
        <v>0</v>
      </c>
      <c r="AN8" s="71">
        <v>0</v>
      </c>
      <c r="AO8" s="71">
        <v>10.4</v>
      </c>
      <c r="AP8" s="71">
        <v>7.6</v>
      </c>
      <c r="AQ8" s="71">
        <v>7.1</v>
      </c>
      <c r="AR8" s="71">
        <v>5.5</v>
      </c>
      <c r="AS8" s="71">
        <v>5.2</v>
      </c>
      <c r="AT8" s="68">
        <v>5.6</v>
      </c>
      <c r="AU8" s="72">
        <v>139</v>
      </c>
      <c r="AV8" s="72">
        <v>0</v>
      </c>
      <c r="AW8" s="72">
        <v>25</v>
      </c>
      <c r="AX8" s="72">
        <v>0</v>
      </c>
      <c r="AY8" s="72">
        <v>0</v>
      </c>
      <c r="AZ8" s="72">
        <v>143</v>
      </c>
      <c r="BA8" s="72">
        <v>79</v>
      </c>
      <c r="BB8" s="72">
        <v>56</v>
      </c>
      <c r="BC8" s="72">
        <v>42</v>
      </c>
      <c r="BD8" s="72">
        <v>44</v>
      </c>
      <c r="BE8" s="72">
        <v>37</v>
      </c>
      <c r="BF8" s="71">
        <v>-32.5</v>
      </c>
      <c r="BG8" s="71">
        <v>-56.6</v>
      </c>
      <c r="BH8" s="71">
        <v>-59.3</v>
      </c>
      <c r="BI8" s="71">
        <v>-19.2</v>
      </c>
      <c r="BJ8" s="71">
        <v>-68</v>
      </c>
      <c r="BK8" s="71">
        <v>15.3</v>
      </c>
      <c r="BL8" s="71">
        <v>11.2</v>
      </c>
      <c r="BM8" s="71">
        <v>8</v>
      </c>
      <c r="BN8" s="71">
        <v>13.7</v>
      </c>
      <c r="BO8" s="71">
        <v>7.5</v>
      </c>
      <c r="BP8" s="68">
        <v>26.4</v>
      </c>
      <c r="BQ8" s="72">
        <v>-2815</v>
      </c>
      <c r="BR8" s="72">
        <v>-4722</v>
      </c>
      <c r="BS8" s="72">
        <v>-4702</v>
      </c>
      <c r="BT8" s="73">
        <v>-371</v>
      </c>
      <c r="BU8" s="73">
        <v>-6417</v>
      </c>
      <c r="BV8" s="72">
        <v>19003</v>
      </c>
      <c r="BW8" s="72">
        <v>19615</v>
      </c>
      <c r="BX8" s="72">
        <v>21116</v>
      </c>
      <c r="BY8" s="72">
        <v>20714</v>
      </c>
      <c r="BZ8" s="72">
        <v>16622</v>
      </c>
      <c r="CA8" s="70">
        <v>15069</v>
      </c>
      <c r="CB8" s="71" t="s">
        <v>130</v>
      </c>
      <c r="CC8" s="71" t="s">
        <v>130</v>
      </c>
      <c r="CD8" s="71" t="s">
        <v>130</v>
      </c>
      <c r="CE8" s="71" t="s">
        <v>130</v>
      </c>
      <c r="CF8" s="71" t="s">
        <v>130</v>
      </c>
      <c r="CG8" s="71" t="s">
        <v>130</v>
      </c>
      <c r="CH8" s="71" t="s">
        <v>130</v>
      </c>
      <c r="CI8" s="71" t="s">
        <v>130</v>
      </c>
      <c r="CJ8" s="71" t="s">
        <v>130</v>
      </c>
      <c r="CK8" s="71" t="s">
        <v>130</v>
      </c>
      <c r="CL8" s="68" t="s">
        <v>130</v>
      </c>
      <c r="CM8" s="70">
        <v>0</v>
      </c>
      <c r="CN8" s="70">
        <v>265757</v>
      </c>
      <c r="CO8" s="71" t="s">
        <v>130</v>
      </c>
      <c r="CP8" s="71" t="s">
        <v>130</v>
      </c>
      <c r="CQ8" s="71" t="s">
        <v>130</v>
      </c>
      <c r="CR8" s="71" t="s">
        <v>130</v>
      </c>
      <c r="CS8" s="71" t="s">
        <v>130</v>
      </c>
      <c r="CT8" s="71" t="s">
        <v>130</v>
      </c>
      <c r="CU8" s="71" t="s">
        <v>130</v>
      </c>
      <c r="CV8" s="71" t="s">
        <v>130</v>
      </c>
      <c r="CW8" s="71" t="s">
        <v>130</v>
      </c>
      <c r="CX8" s="71" t="s">
        <v>130</v>
      </c>
      <c r="CY8" s="68" t="s">
        <v>130</v>
      </c>
      <c r="CZ8" s="71">
        <v>495.4</v>
      </c>
      <c r="DA8" s="71">
        <v>257.5</v>
      </c>
      <c r="DB8" s="71">
        <v>0</v>
      </c>
      <c r="DC8" s="71">
        <v>0</v>
      </c>
      <c r="DD8" s="71">
        <v>0</v>
      </c>
      <c r="DE8" s="71">
        <v>192.7</v>
      </c>
      <c r="DF8" s="71">
        <v>141.9</v>
      </c>
      <c r="DG8" s="71">
        <v>181.6</v>
      </c>
      <c r="DH8" s="71">
        <v>148.9</v>
      </c>
      <c r="DI8" s="71">
        <v>135.30000000000001</v>
      </c>
      <c r="DJ8" s="68">
        <v>120.3</v>
      </c>
      <c r="DK8" s="71">
        <v>92.5</v>
      </c>
      <c r="DL8" s="71">
        <v>75.3</v>
      </c>
      <c r="DM8" s="71">
        <v>72</v>
      </c>
      <c r="DN8" s="71">
        <v>69.900000000000006</v>
      </c>
      <c r="DO8" s="71">
        <v>68.8</v>
      </c>
      <c r="DP8" s="71">
        <v>172.8</v>
      </c>
      <c r="DQ8" s="71">
        <v>167.7</v>
      </c>
      <c r="DR8" s="71">
        <v>169.3</v>
      </c>
      <c r="DS8" s="71">
        <v>166.6</v>
      </c>
      <c r="DT8" s="71">
        <v>227.1</v>
      </c>
      <c r="DU8" s="68">
        <v>198.4</v>
      </c>
    </row>
    <row r="9" spans="1:125" ht="13.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139</v>
      </c>
      <c r="C10" s="78" t="s">
        <v>140</v>
      </c>
      <c r="D10" s="78" t="s">
        <v>141</v>
      </c>
      <c r="E10" s="78" t="s">
        <v>142</v>
      </c>
      <c r="F10" s="78" t="s">
        <v>143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ht="13.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ht="13.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ht="13.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ht="13.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ht="13.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ht="13.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ht="13.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ht="13.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ht="13.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2019-01-17T02:07:46Z</cp:lastPrinted>
  <dcterms:created xsi:type="dcterms:W3CDTF">2018-12-07T10:33:22Z</dcterms:created>
  <dcterms:modified xsi:type="dcterms:W3CDTF">2019-01-31T07:35:54Z</dcterms:modified>
</cp:coreProperties>
</file>