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g90RAdxcy7ZEskeYyALyFlnpSlJGiXAPCcqA4E8MVShvR0aAXxhJoQOpjqeLESwUXzd8ha/7b53EkbkImhhkA==" workbookSaltValue="vsBZAibr+Yh3zWExRV/8M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LT76" i="4"/>
  <c r="GQ51" i="4"/>
  <c r="LH30" i="4"/>
  <c r="BZ30" i="4"/>
  <c r="IE76" i="4"/>
  <c r="GQ30" i="4"/>
  <c r="BG30" i="4"/>
  <c r="LE76" i="4"/>
  <c r="KO30" i="4"/>
  <c r="HP76" i="4"/>
  <c r="BG51" i="4"/>
  <c r="FX30" i="4"/>
  <c r="AV76" i="4"/>
  <c r="KO51" i="4"/>
  <c r="FX51" i="4"/>
  <c r="JV30" i="4"/>
  <c r="HA76" i="4"/>
  <c r="AN51" i="4"/>
  <c r="FE30" i="4"/>
  <c r="JV51" i="4"/>
  <c r="FE51" i="4"/>
  <c r="AN30" i="4"/>
  <c r="AG76" i="4"/>
  <c r="KP76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<sst xmlns="http://schemas.openxmlformats.org/spreadsheetml/2006/main" count="287" uniqueCount="145">
  <si>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</si>
  <si>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</si>
  <si>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</si>
  <si>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</si>
  <si>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</si>
  <si>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</si>
  <si>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</si>
  <si>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</si>
  <si>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</si>
  <si>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</si>
  <si>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</si>
  <si>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</si>
  <si>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</si>
  <si>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</si>
  <si>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</si>
  <si>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</si>
  <si>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</si>
  <si>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</si>
  <si>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</si>
  <si>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</si>
  <si>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</si>
  <si>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</si>
  <si>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</si>
  <si>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</si>
  <si>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</si>
  <si>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</si>
  <si>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</si>
  <si>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</si>
  <si>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</si>
  <si>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</si>
  <si>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</si>
  <si>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</si>
  <si>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</si>
  <si>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</si>
  <si>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</si>
  <si>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</si>
  <si>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</si>
  <si>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</si>
  <si>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</si>
  <si>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</si>
  <si>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</si>
  <si>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</si>
  <si>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</si>
  <si>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</si>
  <si>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</si>
  <si>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</si>
  <si>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</si>
  <si>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</si>
  <si>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</si>
  <si>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</si>
  <si>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</si>
  <si>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</si>
  <si>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</si>
  <si>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</si>
  <si>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</si>
  <si>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</si>
  <si>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</si>
  <si>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</si>
  <si>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</si>
  <si>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</si>
  <si>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</si>
  <si>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</si>
  <si>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</si>
  <si>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</si>
  <si>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</si>
  <si>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</si>
  <si>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</si>
  <si>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</si>
  <si>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</si>
  <si>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</si>
  <si>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</si>
  <si>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</si>
  <si>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</si>
  <si>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</si>
  <si>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</si>
  <si>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</si>
  <si>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</si>
  <si>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</si>
  <si>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</si>
  <si>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</si>
  <si>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</si>
  <si>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</si>
  <si>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</si>
  <si>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</si>
  <si>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</si>
  <si>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</si>
  <si>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</si>
  <si>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</si>
  <si>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</si>
  <si>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</si>
  <si>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</si>
  <si>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</si>
  <si>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</si>
  <si>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</si>
  <si>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</si>
  <si>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</si>
  <si>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</si>
  <si>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</si>
  <si>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</si>
  <si>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</si>
  <si>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</si>
  <si>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</si>
  <si>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</si>
  <si>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</si>
  <si>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</si>
  <si>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</si>
  <si>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</si>
  <si>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</si>
  <si>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</si>
  <si>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</si>
  <si>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</si>
  <si>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</si>
  <si>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</si>
  <si>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</si>
  <si>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</si>
  <si>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</si>
  <si>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</si>
  <si>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</si>
  <si>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</si>
  <si>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</si>
  <si>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</si>
  <si>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</si>
  <si>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</si>
  <si>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</si>
  <si>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新長田駅前駐車場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</si>
  <si>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</si>
  <si>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</si>
  <si>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</si>
  <si>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</si>
  <si>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</si>
  <si>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</si>
  <si>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</si>
  <si>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</si>
  <si>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</si>
  <si>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</si>
  <si>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</si>
  <si>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</si>
  <si>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</si>
  <si>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</si>
  <si>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</si>
  <si>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</si>
  <si>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稼働率は、類似施設平均を下回っている。理由として、供用開始時と比べ、近隣の民間駐車場が増えたことに伴う需要減少が考えられる。</t>
    <phoneticPr fontId="5"/>
  </si>
  <si>
    <t>JR新長田駅及び市営地下鉄新長田駅と隣接しており、パークアンドライドの機能も備わっているものの、稼働率等が類似施設を下回っている。稼働率を上げるためにも、指定管理者と連携して駐車場のPR方法を検討するなど、周辺施設への営業や利用者サービスの向上に取り組んでいきたい。</t>
    <rPh sb="103" eb="105">
      <t>シュウヘン</t>
    </rPh>
    <rPh sb="105" eb="107">
      <t>シセツ</t>
    </rPh>
    <rPh sb="109" eb="111">
      <t>エイギョウ</t>
    </rPh>
    <rPh sb="112" eb="114">
      <t>リヨウ</t>
    </rPh>
    <rPh sb="114" eb="115">
      <t>シャ</t>
    </rPh>
    <rPh sb="120" eb="122">
      <t>コウジョウ</t>
    </rPh>
    <rPh sb="123" eb="124">
      <t>ト</t>
    </rPh>
    <rPh sb="125" eb="126">
      <t>ク</t>
    </rPh>
    <phoneticPr fontId="5"/>
  </si>
  <si>
    <t>供用開始が平成8年と比較的新しく、⑧設備投資見込額は少ない。⑩企業債残高対料金収入比率は、平成27年より0となっている。</t>
    <phoneticPr fontId="5"/>
  </si>
  <si>
    <t>①収益的収支比率について、類似施設平均を下回っており赤字であるが、平成29年度はやや上昇している。④売上高GOP比率、⑤EBITDAについても類似施設平均より下回っている。周辺商業施設利用者の変化や、近隣民間駐車場との価格差が要因であると考えられる。引き続き、経営状況の改善に努めていく。</t>
    <rPh sb="33" eb="35">
      <t>ヘイセイ</t>
    </rPh>
    <rPh sb="37" eb="39">
      <t>ネンド</t>
    </rPh>
    <rPh sb="42" eb="44">
      <t>ジョウショウ</t>
    </rPh>
    <rPh sb="125" eb="126">
      <t>ヒ</t>
    </rPh>
    <rPh sb="127" eb="128">
      <t>ツヅ</t>
    </rPh>
    <rPh sb="130" eb="132">
      <t>ケイエイ</t>
    </rPh>
    <rPh sb="132" eb="134">
      <t>ジョウキョウ</t>
    </rPh>
    <rPh sb="135" eb="137">
      <t>カイゼン</t>
    </rPh>
    <rPh sb="138" eb="139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</si>
</sst>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43.6</c:v>
                </c:pt>
                <c:pt idx="2">
                  <c:v>63.3</c:v>
                </c:pt>
                <c:pt idx="3">
                  <c:v>68.400000000000006</c:v>
                </c:pt>
                <c:pt idx="4">
                  <c:v>97.2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82-45CF-8325-BE13C0F9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20896"/>
        <c:axId val="759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82-45CF-8325-BE13C0F9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20896"/>
        <c:axId val="75922816"/>
      </c:lineChart>
      <c:dateAx>
        <c:axId val="7592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922816"/>
        <c:crosses val="autoZero"/>
        <c:auto val="1"/>
        <c:lblOffset val="100"/>
        <c:baseTimeUnit val="years"/>
      </c:dateAx>
      <c:valAx>
        <c:axId val="759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920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270.3</c:v>
                </c:pt>
                <c:pt idx="1">
                  <c:v>98.5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5-45AD-A77D-5011917A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0736"/>
        <c:axId val="812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5-45AD-A77D-5011917A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0736"/>
        <c:axId val="81222656"/>
      </c:lineChart>
      <c:dateAx>
        <c:axId val="812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22656"/>
        <c:crosses val="autoZero"/>
        <c:auto val="1"/>
        <c:lblOffset val="100"/>
        <c:baseTimeUnit val="years"/>
      </c:dateAx>
      <c:valAx>
        <c:axId val="812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220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0E-4C6E-B474-EF06AEC6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5888"/>
        <c:axId val="8128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0E-4C6E-B474-EF06AEC6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5888"/>
        <c:axId val="81287808"/>
      </c:lineChart>
      <c:dateAx>
        <c:axId val="8128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87808"/>
        <c:crosses val="autoZero"/>
        <c:auto val="1"/>
        <c:lblOffset val="100"/>
        <c:baseTimeUnit val="years"/>
      </c:dateAx>
      <c:valAx>
        <c:axId val="8128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285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1-4573-86DE-29F7BCAC1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14176"/>
        <c:axId val="813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71-4573-86DE-29F7BCAC1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14176"/>
        <c:axId val="81316096"/>
      </c:lineChart>
      <c:dateAx>
        <c:axId val="813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16096"/>
        <c:crosses val="autoZero"/>
        <c:auto val="1"/>
        <c:lblOffset val="100"/>
        <c:baseTimeUnit val="years"/>
      </c:dateAx>
      <c:valAx>
        <c:axId val="813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31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38-4FFB-84F4-FDA50EC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8960"/>
        <c:axId val="824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38-4FFB-84F4-FDA50EC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08960"/>
        <c:axId val="82410880"/>
      </c:lineChart>
      <c:dateAx>
        <c:axId val="824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10880"/>
        <c:crosses val="autoZero"/>
        <c:auto val="1"/>
        <c:lblOffset val="100"/>
        <c:baseTimeUnit val="years"/>
      </c:dateAx>
      <c:valAx>
        <c:axId val="8241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40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A1-4720-ACB3-B2979DE4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58112"/>
        <c:axId val="824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A1-4720-ACB3-B2979DE4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8112"/>
        <c:axId val="82460032"/>
      </c:lineChart>
      <c:dateAx>
        <c:axId val="824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60032"/>
        <c:crosses val="autoZero"/>
        <c:auto val="1"/>
        <c:lblOffset val="100"/>
        <c:baseTimeUnit val="years"/>
      </c:dateAx>
      <c:valAx>
        <c:axId val="824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245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129.6</c:v>
                </c:pt>
                <c:pt idx="1">
                  <c:v>133.69999999999999</c:v>
                </c:pt>
                <c:pt idx="2">
                  <c:v>142.6</c:v>
                </c:pt>
                <c:pt idx="3">
                  <c:v>141.4</c:v>
                </c:pt>
                <c:pt idx="4">
                  <c:v>124.3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97-4539-8999-863E73FDC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19168"/>
        <c:axId val="825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97-4539-8999-863E73FDC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19168"/>
        <c:axId val="82521088"/>
      </c:lineChart>
      <c:dateAx>
        <c:axId val="8251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21088"/>
        <c:crosses val="autoZero"/>
        <c:auto val="1"/>
        <c:lblOffset val="100"/>
        <c:baseTimeUnit val="years"/>
      </c:dateAx>
      <c:valAx>
        <c:axId val="825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51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-7.6</c:v>
                </c:pt>
                <c:pt idx="1">
                  <c:v>-11</c:v>
                </c:pt>
                <c:pt idx="2">
                  <c:v>-7.1</c:v>
                </c:pt>
                <c:pt idx="3">
                  <c:v>-88.9</c:v>
                </c:pt>
                <c:pt idx="4">
                  <c:v>-41.8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6-4DE2-9952-DCD5A2C7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59744"/>
        <c:axId val="8256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36-4DE2-9952-DCD5A2C7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59744"/>
        <c:axId val="82561664"/>
      </c:lineChart>
      <c:dateAx>
        <c:axId val="8255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61664"/>
        <c:crosses val="autoZero"/>
        <c:auto val="1"/>
        <c:lblOffset val="100"/>
        <c:baseTimeUnit val="years"/>
      </c:dateAx>
      <c:valAx>
        <c:axId val="8256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559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7346</c:v>
                </c:pt>
                <c:pt idx="1">
                  <c:v>6289</c:v>
                </c:pt>
                <c:pt idx="2">
                  <c:v>8005</c:v>
                </c:pt>
                <c:pt idx="3">
                  <c:v>-21845</c:v>
                </c:pt>
                <c:pt idx="4">
                  <c:v>-1296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3-46C0-AC5B-841F45FD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4416"/>
        <c:axId val="8260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3-46C0-AC5B-841F45FD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4416"/>
        <c:axId val="82606336"/>
      </c:lineChart>
      <c:dateAx>
        <c:axId val="8260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06336"/>
        <c:crosses val="autoZero"/>
        <c:auto val="1"/>
        <c:lblOffset val="100"/>
        <c:baseTimeUnit val="years"/>
      </c:dateAx>
      <c:valAx>
        <c:axId val="8260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260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2" zoomScaleNormal="100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兵庫県神戸市　新長田駅前駐車場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8450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131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21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169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144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36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43.6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63.3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68.400000000000006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97.2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129.6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133.69999999999999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142.6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141.4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124.3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143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141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-7.6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-7.1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-88.9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-41.8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7346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6289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8005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-21845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-1296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142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351738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270.3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98.5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Cy05YX9SAcBDaLtnxvsa23beQpgkbU21VBm6AzpVwjVqxfUzpoX31J5Oxf/KOgT6oaspbjLBg0dw+7paHxRuw==" saltValue="tZKxq1QhRrUcRwBruhDqy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112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110</v>
      </c>
      <c r="AW5" s="59" t="s">
        <v>113</v>
      </c>
      <c r="AX5" s="59" t="s">
        <v>101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109</v>
      </c>
      <c r="BG5" s="59" t="s">
        <v>115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99</v>
      </c>
      <c r="BS5" s="59" t="s">
        <v>100</v>
      </c>
      <c r="BT5" s="59" t="s">
        <v>112</v>
      </c>
      <c r="BU5" s="59" t="s">
        <v>116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110</v>
      </c>
      <c r="CD5" s="59" t="s">
        <v>113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109</v>
      </c>
      <c r="CP5" s="59" t="s">
        <v>110</v>
      </c>
      <c r="CQ5" s="59" t="s">
        <v>113</v>
      </c>
      <c r="CR5" s="59" t="s">
        <v>112</v>
      </c>
      <c r="CS5" s="59" t="s">
        <v>114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117</v>
      </c>
      <c r="DA5" s="59" t="s">
        <v>110</v>
      </c>
      <c r="DB5" s="59" t="s">
        <v>113</v>
      </c>
      <c r="DC5" s="59" t="s">
        <v>101</v>
      </c>
      <c r="DD5" s="59" t="s">
        <v>114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115</v>
      </c>
      <c r="DM5" s="59" t="s">
        <v>111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118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兵庫県神戸市</v>
      </c>
      <c r="I6" s="60" t="str">
        <f t="shared" si="1"/>
        <v>新長田駅前駐車場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21</v>
      </c>
      <c r="S6" s="62" t="str">
        <f t="shared" si="1"/>
        <v>駅</v>
      </c>
      <c r="T6" s="62" t="str">
        <f t="shared" si="1"/>
        <v>無</v>
      </c>
      <c r="U6" s="63">
        <f t="shared" si="1"/>
        <v>8450</v>
      </c>
      <c r="V6" s="63">
        <f t="shared" si="1"/>
        <v>169</v>
      </c>
      <c r="W6" s="63">
        <f t="shared" si="1"/>
        <v>300</v>
      </c>
      <c r="X6" s="62" t="str">
        <f t="shared" si="1"/>
        <v>代行制</v>
      </c>
      <c r="Y6" s="64">
        <f>IF(Y8="-",NA(),Y8)</f>
        <v>36</v>
      </c>
      <c r="Z6" s="64">
        <f t="shared" ref="Z6:AH6" si="2">IF(Z8="-",NA(),Z8)</f>
        <v>43.6</v>
      </c>
      <c r="AA6" s="64">
        <f t="shared" si="2"/>
        <v>63.3</v>
      </c>
      <c r="AB6" s="64">
        <f t="shared" si="2"/>
        <v>68.400000000000006</v>
      </c>
      <c r="AC6" s="64">
        <f t="shared" si="2"/>
        <v>97.2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-7.6</v>
      </c>
      <c r="BG6" s="64">
        <f t="shared" ref="BG6:BO6" si="5">IF(BG8="-",NA(),BG8)</f>
        <v>-11</v>
      </c>
      <c r="BH6" s="64">
        <f t="shared" si="5"/>
        <v>-7.1</v>
      </c>
      <c r="BI6" s="64">
        <f t="shared" si="5"/>
        <v>-88.9</v>
      </c>
      <c r="BJ6" s="64">
        <f t="shared" si="5"/>
        <v>-41.8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7346</v>
      </c>
      <c r="BR6" s="65">
        <f t="shared" ref="BR6:BZ6" si="6">IF(BR8="-",NA(),BR8)</f>
        <v>6289</v>
      </c>
      <c r="BS6" s="65">
        <f t="shared" si="6"/>
        <v>8005</v>
      </c>
      <c r="BT6" s="65">
        <f t="shared" si="6"/>
        <v>-21845</v>
      </c>
      <c r="BU6" s="65">
        <f t="shared" si="6"/>
        <v>-1296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0</v>
      </c>
      <c r="CN6" s="63">
        <f t="shared" si="7"/>
        <v>351738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270.3</v>
      </c>
      <c r="DA6" s="64">
        <f t="shared" ref="DA6:DI6" si="8">IF(DA8="-",NA(),DA8)</f>
        <v>98.5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129.6</v>
      </c>
      <c r="DL6" s="64">
        <f t="shared" ref="DL6:DT6" si="9">IF(DL8="-",NA(),DL8)</f>
        <v>133.69999999999999</v>
      </c>
      <c r="DM6" s="64">
        <f t="shared" si="9"/>
        <v>142.6</v>
      </c>
      <c r="DN6" s="64">
        <f t="shared" si="9"/>
        <v>141.4</v>
      </c>
      <c r="DO6" s="64">
        <f t="shared" si="9"/>
        <v>124.3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120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兵庫県　神戸市</v>
      </c>
      <c r="I7" s="60" t="str">
        <f t="shared" si="10"/>
        <v>新長田駅前駐車場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21</v>
      </c>
      <c r="S7" s="62" t="str">
        <f t="shared" si="10"/>
        <v>駅</v>
      </c>
      <c r="T7" s="62" t="str">
        <f t="shared" si="10"/>
        <v>無</v>
      </c>
      <c r="U7" s="63">
        <f t="shared" si="10"/>
        <v>8450</v>
      </c>
      <c r="V7" s="63">
        <f t="shared" si="10"/>
        <v>169</v>
      </c>
      <c r="W7" s="63">
        <f t="shared" si="10"/>
        <v>300</v>
      </c>
      <c r="X7" s="62" t="str">
        <f t="shared" si="10"/>
        <v>代行制</v>
      </c>
      <c r="Y7" s="64">
        <f>Y8</f>
        <v>36</v>
      </c>
      <c r="Z7" s="64">
        <f t="shared" ref="Z7:AH7" si="11">Z8</f>
        <v>43.6</v>
      </c>
      <c r="AA7" s="64">
        <f t="shared" si="11"/>
        <v>63.3</v>
      </c>
      <c r="AB7" s="64">
        <f t="shared" si="11"/>
        <v>68.400000000000006</v>
      </c>
      <c r="AC7" s="64">
        <f t="shared" si="11"/>
        <v>97.2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-7.6</v>
      </c>
      <c r="BG7" s="64">
        <f t="shared" ref="BG7:BO7" si="14">BG8</f>
        <v>-11</v>
      </c>
      <c r="BH7" s="64">
        <f t="shared" si="14"/>
        <v>-7.1</v>
      </c>
      <c r="BI7" s="64">
        <f t="shared" si="14"/>
        <v>-88.9</v>
      </c>
      <c r="BJ7" s="64">
        <f t="shared" si="14"/>
        <v>-41.8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7346</v>
      </c>
      <c r="BR7" s="65">
        <f t="shared" ref="BR7:BZ7" si="15">BR8</f>
        <v>6289</v>
      </c>
      <c r="BS7" s="65">
        <f t="shared" si="15"/>
        <v>8005</v>
      </c>
      <c r="BT7" s="65">
        <f t="shared" si="15"/>
        <v>-21845</v>
      </c>
      <c r="BU7" s="65">
        <f t="shared" si="15"/>
        <v>-1296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122</v>
      </c>
      <c r="CL7" s="61"/>
      <c r="CM7" s="63">
        <f>CM8</f>
        <v>0</v>
      </c>
      <c r="CN7" s="63">
        <f>CN8</f>
        <v>351738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122</v>
      </c>
      <c r="CY7" s="61"/>
      <c r="CZ7" s="64">
        <f>CZ8</f>
        <v>270.3</v>
      </c>
      <c r="DA7" s="64">
        <f t="shared" ref="DA7:DI7" si="16">DA8</f>
        <v>98.5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129.6</v>
      </c>
      <c r="DL7" s="64">
        <f t="shared" ref="DL7:DT7" si="17">DL8</f>
        <v>133.69999999999999</v>
      </c>
      <c r="DM7" s="64">
        <f t="shared" si="17"/>
        <v>142.6</v>
      </c>
      <c r="DN7" s="64">
        <f t="shared" si="17"/>
        <v>141.4</v>
      </c>
      <c r="DO7" s="64">
        <f t="shared" si="17"/>
        <v>124.3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10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21</v>
      </c>
      <c r="S8" s="69" t="s">
        <v>133</v>
      </c>
      <c r="T8" s="69" t="s">
        <v>134</v>
      </c>
      <c r="U8" s="70">
        <v>8450</v>
      </c>
      <c r="V8" s="70">
        <v>169</v>
      </c>
      <c r="W8" s="70">
        <v>300</v>
      </c>
      <c r="X8" s="69" t="s">
        <v>135</v>
      </c>
      <c r="Y8" s="71">
        <v>36</v>
      </c>
      <c r="Z8" s="71">
        <v>43.6</v>
      </c>
      <c r="AA8" s="71">
        <v>63.3</v>
      </c>
      <c r="AB8" s="71">
        <v>68.400000000000006</v>
      </c>
      <c r="AC8" s="71">
        <v>97.2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-7.6</v>
      </c>
      <c r="BG8" s="71">
        <v>-11</v>
      </c>
      <c r="BH8" s="71">
        <v>-7.1</v>
      </c>
      <c r="BI8" s="71">
        <v>-88.9</v>
      </c>
      <c r="BJ8" s="71">
        <v>-41.8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7346</v>
      </c>
      <c r="BR8" s="72">
        <v>6289</v>
      </c>
      <c r="BS8" s="72">
        <v>8005</v>
      </c>
      <c r="BT8" s="73">
        <v>-21845</v>
      </c>
      <c r="BU8" s="73">
        <v>-1296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0</v>
      </c>
      <c r="CN8" s="70">
        <v>351738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270.3</v>
      </c>
      <c r="DA8" s="71">
        <v>98.5</v>
      </c>
      <c r="DB8" s="71">
        <v>0</v>
      </c>
      <c r="DC8" s="71">
        <v>0</v>
      </c>
      <c r="DD8" s="71">
        <v>0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129.6</v>
      </c>
      <c r="DL8" s="71">
        <v>133.69999999999999</v>
      </c>
      <c r="DM8" s="71">
        <v>142.6</v>
      </c>
      <c r="DN8" s="71">
        <v>141.4</v>
      </c>
      <c r="DO8" s="71">
        <v>124.3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2019-01-17T02:03:43Z</cp:lastPrinted>
  <dcterms:created xsi:type="dcterms:W3CDTF">2018-12-07T10:33:23Z</dcterms:created>
  <dcterms:modified xsi:type="dcterms:W3CDTF">2019-01-31T07:46:59Z</dcterms:modified>
</cp:coreProperties>
</file>