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O8YsMRSP39uCWuHDFOrgUM+hIYQ3IoIUqYfDjI9+rYP8mgDxineDuAzOqJqujUeX+9BruU/tw3UfKgZZGJpig==" workbookSaltValue="nbuPjqw+UxQ/ZdGmDq3AZ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FX30" i="4"/>
  <c r="BG30" i="4"/>
  <c r="LE76" i="4"/>
  <c r="KO30" i="4"/>
  <c r="BG51" i="4"/>
  <c r="AV76" i="4"/>
  <c r="KO51" i="4"/>
  <c r="HP76" i="4"/>
  <c r="FX51" i="4"/>
  <c r="KP76" i="4"/>
  <c r="HA76" i="4"/>
  <c r="AN51" i="4"/>
  <c r="FE30" i="4"/>
  <c r="AG76" i="4"/>
  <c r="AN30" i="4"/>
  <c r="JV51" i="4"/>
  <c r="FE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<sst xmlns="http://schemas.openxmlformats.org/spreadsheetml/2006/main" count="287" uniqueCount="140">
  <si>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</si>
  <si>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</si>
  <si>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</si>
  <si>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</si>
  <si>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</si>
  <si>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</si>
  <si>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</si>
  <si>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</si>
  <si>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</si>
  <si>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</si>
  <si>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</si>
  <si>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</si>
  <si>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</si>
  <si>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</si>
  <si>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</si>
  <si>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</si>
  <si>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</si>
  <si>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</si>
  <si>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</si>
  <si>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</si>
  <si>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</si>
  <si>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</si>
  <si>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</si>
  <si>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</si>
  <si>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</si>
  <si>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</si>
  <si>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</si>
  <si>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</si>
  <si>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</si>
  <si>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</si>
  <si>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</si>
  <si>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</si>
  <si>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</si>
  <si>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</si>
  <si>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</si>
  <si>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</si>
  <si>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</si>
  <si>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</si>
  <si>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</si>
  <si>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</si>
  <si>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</si>
  <si>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</si>
  <si>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</si>
  <si>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</si>
  <si>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</si>
  <si>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</si>
  <si>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</si>
  <si>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</si>
  <si>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</si>
  <si>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</si>
  <si>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</si>
  <si>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</si>
  <si>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</si>
  <si>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</si>
  <si>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</si>
  <si>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</si>
  <si>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</si>
  <si>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</si>
  <si>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</si>
  <si>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</si>
  <si>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</si>
  <si>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</si>
  <si>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</si>
  <si>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</si>
  <si>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</si>
  <si>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</si>
  <si>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</si>
  <si>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</si>
  <si>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</si>
  <si>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</si>
  <si>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</si>
  <si>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</si>
  <si>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</si>
  <si>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</si>
  <si>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</si>
  <si>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</si>
  <si>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</si>
  <si>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</si>
  <si>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</si>
  <si>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</si>
  <si>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</si>
  <si>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</si>
  <si>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</si>
  <si>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</si>
  <si>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</si>
  <si>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</si>
  <si>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</si>
  <si>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</si>
  <si>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</si>
  <si>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</si>
  <si>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</si>
  <si>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</si>
  <si>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</si>
  <si>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</si>
  <si>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</si>
  <si>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</si>
  <si>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</si>
  <si>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</si>
  <si>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</si>
  <si>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</si>
  <si>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</si>
  <si>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</si>
  <si>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</si>
  <si>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</si>
  <si>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</si>
  <si>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</si>
  <si>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</si>
  <si>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</si>
  <si>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</si>
  <si>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</si>
  <si>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</si>
  <si>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</si>
  <si>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</si>
  <si>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</si>
  <si>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</si>
  <si>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</si>
  <si>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</si>
  <si>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</si>
  <si>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</si>
  <si>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和田岬駐車場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</si>
  <si>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</si>
  <si>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</si>
  <si>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</si>
  <si>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</si>
  <si>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</si>
  <si>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</si>
  <si>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</si>
  <si>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</si>
  <si>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</si>
  <si>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</si>
  <si>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</si>
  <si>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</si>
  <si>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</si>
  <si>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</si>
  <si>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</si>
  <si>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</si>
  <si>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⑪稼働率は類似施設平均を下回っている。通勤目的の長時間利用が多いためと考えられる。</t>
    <phoneticPr fontId="5"/>
  </si>
  <si>
    <t>近隣の企業への訪問者にかかる売上が好調であるものの、黒字へ転換させるためにも、指定管理者と連携のうえ、周辺商業施設に対する営業活動強化やコスト削減により、引き続き経営状況の改善に努めていく。</t>
    <rPh sb="3" eb="5">
      <t>キギョウ</t>
    </rPh>
    <rPh sb="26" eb="28">
      <t>クロジ</t>
    </rPh>
    <rPh sb="29" eb="31">
      <t>テンカン</t>
    </rPh>
    <rPh sb="77" eb="78">
      <t>ヒ</t>
    </rPh>
    <rPh sb="79" eb="80">
      <t>ツヅ</t>
    </rPh>
    <rPh sb="81" eb="83">
      <t>ケイエイ</t>
    </rPh>
    <rPh sb="83" eb="85">
      <t>ジョウキョウ</t>
    </rPh>
    <rPh sb="86" eb="88">
      <t>カイゼン</t>
    </rPh>
    <rPh sb="89" eb="90">
      <t>ツト</t>
    </rPh>
    <phoneticPr fontId="5"/>
  </si>
  <si>
    <t>供用開始が平成13年と比較的新しく、⑧設備投資見込額は少ない。⑩企業債残高対料金収入比率は平成29年度から類似施設を下回っており、経年比較において、減少傾向にある。</t>
    <rPh sb="45" eb="47">
      <t>ヘイセイ</t>
    </rPh>
    <rPh sb="49" eb="51">
      <t>ネンド</t>
    </rPh>
    <rPh sb="53" eb="55">
      <t>ルイジ</t>
    </rPh>
    <rPh sb="58" eb="60">
      <t>シタマワ</t>
    </rPh>
    <phoneticPr fontId="5"/>
  </si>
  <si>
    <t>④売上高GOP比率については、類似施設平均を上回っているものの、①収益的収支比率及び⑤EBITDAについては、類似施設平均を下回っている。コスト削減等により収益構造の改善に努めていく。</t>
    <rPh sb="72" eb="74">
      <t>サクゲン</t>
    </rPh>
    <rPh sb="74" eb="75">
      <t>ナド</t>
    </rPh>
    <rPh sb="78" eb="80">
      <t>シュウエキ</t>
    </rPh>
    <rPh sb="80" eb="82">
      <t>コウゾウ</t>
    </rPh>
    <rPh sb="83" eb="85">
      <t>カイゼン</t>
    </rPh>
    <rPh sb="86" eb="8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</si>
</sst>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42.7</c:v>
                </c:pt>
                <c:pt idx="1">
                  <c:v>42</c:v>
                </c:pt>
                <c:pt idx="2">
                  <c:v>43.7</c:v>
                </c:pt>
                <c:pt idx="3">
                  <c:v>45.7</c:v>
                </c:pt>
                <c:pt idx="4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9-44AA-B51D-60C75B96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4464"/>
        <c:axId val="751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09-44AA-B51D-60C75B96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4464"/>
        <c:axId val="75136384"/>
      </c:lineChart>
      <c:dateAx>
        <c:axId val="7513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36384"/>
        <c:crosses val="autoZero"/>
        <c:auto val="1"/>
        <c:lblOffset val="100"/>
        <c:baseTimeUnit val="years"/>
      </c:dateAx>
      <c:valAx>
        <c:axId val="7513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34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865.8</c:v>
                </c:pt>
                <c:pt idx="1">
                  <c:v>733.5</c:v>
                </c:pt>
                <c:pt idx="2">
                  <c:v>563.20000000000005</c:v>
                </c:pt>
                <c:pt idx="3">
                  <c:v>410.1</c:v>
                </c:pt>
                <c:pt idx="4">
                  <c:v>143.80000000000001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C-4DC2-9133-69BE9417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3488"/>
        <c:axId val="893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9C-4DC2-9133-69BE9417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3488"/>
        <c:axId val="89345408"/>
      </c:lineChart>
      <c:dateAx>
        <c:axId val="8934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5408"/>
        <c:crosses val="autoZero"/>
        <c:auto val="1"/>
        <c:lblOffset val="100"/>
        <c:baseTimeUnit val="years"/>
      </c:dateAx>
      <c:valAx>
        <c:axId val="893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34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2A-4147-A4EC-89F12B2B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85056"/>
        <c:axId val="8908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2A-4147-A4EC-89F12B2B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5056"/>
        <c:axId val="89086976"/>
      </c:lineChart>
      <c:dateAx>
        <c:axId val="890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86976"/>
        <c:crosses val="autoZero"/>
        <c:auto val="1"/>
        <c:lblOffset val="100"/>
        <c:baseTimeUnit val="years"/>
      </c:dateAx>
      <c:valAx>
        <c:axId val="8908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0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F-45CC-855D-5EB87D83B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3344"/>
        <c:axId val="8911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F-45CC-855D-5EB87D83B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3344"/>
        <c:axId val="89115264"/>
      </c:lineChart>
      <c:dateAx>
        <c:axId val="8911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15264"/>
        <c:crosses val="autoZero"/>
        <c:auto val="1"/>
        <c:lblOffset val="100"/>
        <c:baseTimeUnit val="years"/>
      </c:dateAx>
      <c:valAx>
        <c:axId val="8911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1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4-4748-9AA0-F3BE75C24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5088"/>
        <c:axId val="8923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E4-4748-9AA0-F3BE75C24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5088"/>
        <c:axId val="89239552"/>
      </c:lineChart>
      <c:dateAx>
        <c:axId val="892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39552"/>
        <c:crosses val="autoZero"/>
        <c:auto val="1"/>
        <c:lblOffset val="100"/>
        <c:baseTimeUnit val="years"/>
      </c:dateAx>
      <c:valAx>
        <c:axId val="8923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22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1-4873-A35E-65D85891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78336"/>
        <c:axId val="8928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21-4873-A35E-65D85891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80512"/>
      </c:lineChart>
      <c:dateAx>
        <c:axId val="8927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80512"/>
        <c:crosses val="autoZero"/>
        <c:auto val="1"/>
        <c:lblOffset val="100"/>
        <c:baseTimeUnit val="years"/>
      </c:dateAx>
      <c:valAx>
        <c:axId val="8928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278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128.6</c:v>
                </c:pt>
                <c:pt idx="1">
                  <c:v>82.1</c:v>
                </c:pt>
                <c:pt idx="2">
                  <c:v>126.4</c:v>
                </c:pt>
                <c:pt idx="3">
                  <c:v>127.9</c:v>
                </c:pt>
                <c:pt idx="4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8-4F9D-BD30-A1EABAC1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9408"/>
        <c:axId val="9045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68-4F9D-BD30-A1EABAC1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9408"/>
        <c:axId val="90451328"/>
      </c:lineChart>
      <c:dateAx>
        <c:axId val="9044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51328"/>
        <c:crosses val="autoZero"/>
        <c:auto val="1"/>
        <c:lblOffset val="100"/>
        <c:baseTimeUnit val="years"/>
      </c:dateAx>
      <c:valAx>
        <c:axId val="9045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449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38.4</c:v>
                </c:pt>
                <c:pt idx="1">
                  <c:v>33.5</c:v>
                </c:pt>
                <c:pt idx="2">
                  <c:v>36.799999999999997</c:v>
                </c:pt>
                <c:pt idx="3">
                  <c:v>37</c:v>
                </c:pt>
                <c:pt idx="4">
                  <c:v>40.700000000000003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AE-43FE-A776-F6D678A42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0000"/>
        <c:axId val="9049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AE-43FE-A776-F6D678A42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0000"/>
        <c:axId val="90494464"/>
      </c:lineChart>
      <c:dateAx>
        <c:axId val="904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94464"/>
        <c:crosses val="autoZero"/>
        <c:auto val="1"/>
        <c:lblOffset val="100"/>
        <c:baseTimeUnit val="years"/>
      </c:date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480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17329</c:v>
                </c:pt>
                <c:pt idx="1">
                  <c:v>15221</c:v>
                </c:pt>
                <c:pt idx="2">
                  <c:v>16732</c:v>
                </c:pt>
                <c:pt idx="3">
                  <c:v>16819</c:v>
                </c:pt>
                <c:pt idx="4">
                  <c:v>16059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8-486D-B198-11F243FB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3888"/>
        <c:axId val="905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F8-486D-B198-11F243FB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3888"/>
        <c:axId val="90535808"/>
      </c:lineChart>
      <c:dateAx>
        <c:axId val="905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35808"/>
        <c:crosses val="autoZero"/>
        <c:auto val="1"/>
        <c:lblOffset val="100"/>
        <c:baseTimeUnit val="years"/>
      </c:dateAx>
      <c:valAx>
        <c:axId val="905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5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10" zoomScale="70" zoomScaleNormal="70" zoomScaleSheetLayoutView="70" workbookViewId="0">
      <selection activeCell="ND31" sqref="ND31:NR31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兵庫県神戸市　和田岬駐車場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7222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126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16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140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139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42.7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43.7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45.7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29.6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128.6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82.1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126.4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127.9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77.099999999999994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138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136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38.4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33.5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36.799999999999997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40.700000000000003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17329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15221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16732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16819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16059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137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409695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865.8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733.5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563.20000000000005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410.1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143.80000000000001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OayFPs0pDh0CKGLb4CgD+dGpOWrDqmDVKcwizZQ9sjY4Mr0p/+sgQwXPA5klbbaiVi7+dKSgWK5bxlaiAkEqg==" saltValue="DNq58SqpIHTTOS+o9aEY3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110</v>
      </c>
      <c r="AM5" s="59" t="s">
        <v>102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110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111</v>
      </c>
      <c r="BS5" s="59" t="s">
        <v>110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111</v>
      </c>
      <c r="CD5" s="59" t="s">
        <v>110</v>
      </c>
      <c r="CE5" s="59" t="s">
        <v>102</v>
      </c>
      <c r="CF5" s="59" t="s">
        <v>112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100</v>
      </c>
      <c r="CQ5" s="59" t="s">
        <v>110</v>
      </c>
      <c r="CR5" s="59" t="s">
        <v>113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101</v>
      </c>
      <c r="DC5" s="59" t="s">
        <v>113</v>
      </c>
      <c r="DD5" s="59" t="s">
        <v>112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111</v>
      </c>
      <c r="DM5" s="59" t="s">
        <v>110</v>
      </c>
      <c r="DN5" s="59" t="s">
        <v>102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2">
      <c r="A6" s="49" t="s">
        <v>114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兵庫県神戸市</v>
      </c>
      <c r="I6" s="60" t="str">
        <f t="shared" si="1"/>
        <v>和田岬駐車場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16</v>
      </c>
      <c r="S6" s="62" t="str">
        <f t="shared" si="1"/>
        <v>駅</v>
      </c>
      <c r="T6" s="62" t="str">
        <f t="shared" si="1"/>
        <v>無</v>
      </c>
      <c r="U6" s="63">
        <f t="shared" si="1"/>
        <v>7222</v>
      </c>
      <c r="V6" s="63">
        <f t="shared" si="1"/>
        <v>140</v>
      </c>
      <c r="W6" s="63">
        <f t="shared" si="1"/>
        <v>300</v>
      </c>
      <c r="X6" s="62" t="str">
        <f t="shared" si="1"/>
        <v>代行制</v>
      </c>
      <c r="Y6" s="64">
        <f>IF(Y8="-",NA(),Y8)</f>
        <v>42.7</v>
      </c>
      <c r="Z6" s="64">
        <f t="shared" ref="Z6:AH6" si="2">IF(Z8="-",NA(),Z8)</f>
        <v>42</v>
      </c>
      <c r="AA6" s="64">
        <f t="shared" si="2"/>
        <v>43.7</v>
      </c>
      <c r="AB6" s="64">
        <f t="shared" si="2"/>
        <v>45.7</v>
      </c>
      <c r="AC6" s="64">
        <f t="shared" si="2"/>
        <v>29.6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38.4</v>
      </c>
      <c r="BG6" s="64">
        <f t="shared" ref="BG6:BO6" si="5">IF(BG8="-",NA(),BG8)</f>
        <v>33.5</v>
      </c>
      <c r="BH6" s="64">
        <f t="shared" si="5"/>
        <v>36.799999999999997</v>
      </c>
      <c r="BI6" s="64">
        <f t="shared" si="5"/>
        <v>37</v>
      </c>
      <c r="BJ6" s="64">
        <f t="shared" si="5"/>
        <v>40.700000000000003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17329</v>
      </c>
      <c r="BR6" s="65">
        <f t="shared" ref="BR6:BZ6" si="6">IF(BR8="-",NA(),BR8)</f>
        <v>15221</v>
      </c>
      <c r="BS6" s="65">
        <f t="shared" si="6"/>
        <v>16732</v>
      </c>
      <c r="BT6" s="65">
        <f t="shared" si="6"/>
        <v>16819</v>
      </c>
      <c r="BU6" s="65">
        <f t="shared" si="6"/>
        <v>16059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0</v>
      </c>
      <c r="CN6" s="63">
        <f t="shared" si="7"/>
        <v>409695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865.8</v>
      </c>
      <c r="DA6" s="64">
        <f t="shared" ref="DA6:DI6" si="8">IF(DA8="-",NA(),DA8)</f>
        <v>733.5</v>
      </c>
      <c r="DB6" s="64">
        <f t="shared" si="8"/>
        <v>563.20000000000005</v>
      </c>
      <c r="DC6" s="64">
        <f t="shared" si="8"/>
        <v>410.1</v>
      </c>
      <c r="DD6" s="64">
        <f t="shared" si="8"/>
        <v>143.80000000000001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128.6</v>
      </c>
      <c r="DL6" s="64">
        <f t="shared" ref="DL6:DT6" si="9">IF(DL8="-",NA(),DL8)</f>
        <v>82.1</v>
      </c>
      <c r="DM6" s="64">
        <f t="shared" si="9"/>
        <v>126.4</v>
      </c>
      <c r="DN6" s="64">
        <f t="shared" si="9"/>
        <v>127.9</v>
      </c>
      <c r="DO6" s="64">
        <f t="shared" si="9"/>
        <v>77.099999999999994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116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兵庫県　神戸市</v>
      </c>
      <c r="I7" s="60" t="str">
        <f t="shared" si="10"/>
        <v>和田岬駐車場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16</v>
      </c>
      <c r="S7" s="62" t="str">
        <f t="shared" si="10"/>
        <v>駅</v>
      </c>
      <c r="T7" s="62" t="str">
        <f t="shared" si="10"/>
        <v>無</v>
      </c>
      <c r="U7" s="63">
        <f t="shared" si="10"/>
        <v>7222</v>
      </c>
      <c r="V7" s="63">
        <f t="shared" si="10"/>
        <v>140</v>
      </c>
      <c r="W7" s="63">
        <f t="shared" si="10"/>
        <v>300</v>
      </c>
      <c r="X7" s="62" t="str">
        <f t="shared" si="10"/>
        <v>代行制</v>
      </c>
      <c r="Y7" s="64">
        <f>Y8</f>
        <v>42.7</v>
      </c>
      <c r="Z7" s="64">
        <f t="shared" ref="Z7:AH7" si="11">Z8</f>
        <v>42</v>
      </c>
      <c r="AA7" s="64">
        <f t="shared" si="11"/>
        <v>43.7</v>
      </c>
      <c r="AB7" s="64">
        <f t="shared" si="11"/>
        <v>45.7</v>
      </c>
      <c r="AC7" s="64">
        <f t="shared" si="11"/>
        <v>29.6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38.4</v>
      </c>
      <c r="BG7" s="64">
        <f t="shared" ref="BG7:BO7" si="14">BG8</f>
        <v>33.5</v>
      </c>
      <c r="BH7" s="64">
        <f t="shared" si="14"/>
        <v>36.799999999999997</v>
      </c>
      <c r="BI7" s="64">
        <f t="shared" si="14"/>
        <v>37</v>
      </c>
      <c r="BJ7" s="64">
        <f t="shared" si="14"/>
        <v>40.700000000000003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17329</v>
      </c>
      <c r="BR7" s="65">
        <f t="shared" ref="BR7:BZ7" si="15">BR8</f>
        <v>15221</v>
      </c>
      <c r="BS7" s="65">
        <f t="shared" si="15"/>
        <v>16732</v>
      </c>
      <c r="BT7" s="65">
        <f t="shared" si="15"/>
        <v>16819</v>
      </c>
      <c r="BU7" s="65">
        <f t="shared" si="15"/>
        <v>16059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0</v>
      </c>
      <c r="CN7" s="63">
        <f>CN8</f>
        <v>409695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865.8</v>
      </c>
      <c r="DA7" s="64">
        <f t="shared" ref="DA7:DI7" si="16">DA8</f>
        <v>733.5</v>
      </c>
      <c r="DB7" s="64">
        <f t="shared" si="16"/>
        <v>563.20000000000005</v>
      </c>
      <c r="DC7" s="64">
        <f t="shared" si="16"/>
        <v>410.1</v>
      </c>
      <c r="DD7" s="64">
        <f t="shared" si="16"/>
        <v>143.80000000000001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128.6</v>
      </c>
      <c r="DL7" s="64">
        <f t="shared" ref="DL7:DT7" si="17">DL8</f>
        <v>82.1</v>
      </c>
      <c r="DM7" s="64">
        <f t="shared" si="17"/>
        <v>126.4</v>
      </c>
      <c r="DN7" s="64">
        <f t="shared" si="17"/>
        <v>127.9</v>
      </c>
      <c r="DO7" s="64">
        <f t="shared" si="17"/>
        <v>77.099999999999994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11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16</v>
      </c>
      <c r="S8" s="69" t="s">
        <v>128</v>
      </c>
      <c r="T8" s="69" t="s">
        <v>129</v>
      </c>
      <c r="U8" s="70">
        <v>7222</v>
      </c>
      <c r="V8" s="70">
        <v>140</v>
      </c>
      <c r="W8" s="70">
        <v>300</v>
      </c>
      <c r="X8" s="69" t="s">
        <v>130</v>
      </c>
      <c r="Y8" s="71">
        <v>42.7</v>
      </c>
      <c r="Z8" s="71">
        <v>42</v>
      </c>
      <c r="AA8" s="71">
        <v>43.7</v>
      </c>
      <c r="AB8" s="71">
        <v>45.7</v>
      </c>
      <c r="AC8" s="71">
        <v>29.6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38.4</v>
      </c>
      <c r="BG8" s="71">
        <v>33.5</v>
      </c>
      <c r="BH8" s="71">
        <v>36.799999999999997</v>
      </c>
      <c r="BI8" s="71">
        <v>37</v>
      </c>
      <c r="BJ8" s="71">
        <v>40.700000000000003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17329</v>
      </c>
      <c r="BR8" s="72">
        <v>15221</v>
      </c>
      <c r="BS8" s="72">
        <v>16732</v>
      </c>
      <c r="BT8" s="73">
        <v>16819</v>
      </c>
      <c r="BU8" s="73">
        <v>16059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0</v>
      </c>
      <c r="CN8" s="70">
        <v>409695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865.8</v>
      </c>
      <c r="DA8" s="71">
        <v>733.5</v>
      </c>
      <c r="DB8" s="71">
        <v>563.20000000000005</v>
      </c>
      <c r="DC8" s="71">
        <v>410.1</v>
      </c>
      <c r="DD8" s="71">
        <v>143.80000000000001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128.6</v>
      </c>
      <c r="DL8" s="71">
        <v>82.1</v>
      </c>
      <c r="DM8" s="71">
        <v>126.4</v>
      </c>
      <c r="DN8" s="71">
        <v>127.9</v>
      </c>
      <c r="DO8" s="71">
        <v>77.099999999999994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2019-01-17T02:10:00Z</cp:lastPrinted>
  <dcterms:created xsi:type="dcterms:W3CDTF">2018-12-07T10:33:24Z</dcterms:created>
  <dcterms:modified xsi:type="dcterms:W3CDTF">2019-01-31T08:21:53Z</dcterms:modified>
</cp:coreProperties>
</file>