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5神戸　〇\"/>
    </mc:Choice>
  </mc:AlternateContent>
  <workbookProtection workbookAlgorithmName="SHA-512" workbookHashValue="mKgWQPZKsErcur9RyDhJAUDqXoZLmoxvlEdjewO6zwEZufwFiFx41IzayUiPCeDslzlezw3iy1AhIJ8zH8eM7g==" workbookSaltValue="1kH0wyATYzaq+qweqfu9hw==" workbookSpinCount="100000" lockStructure="1"/>
  <bookViews>
    <workbookView xWindow="0" yWindow="0" windowWidth="20496" windowHeight="75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W6" i="5"/>
  <c r="V6" i="5"/>
  <c r="AU12" i="4" s="1"/>
  <c r="U6" i="5"/>
  <c r="T6" i="5"/>
  <c r="S6" i="5"/>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EG12" i="4"/>
  <c r="CN12" i="4"/>
  <c r="B12" i="4"/>
  <c r="JW10" i="4"/>
  <c r="FZ10" i="4"/>
  <c r="EG10" i="4"/>
  <c r="AU10" i="4"/>
  <c r="B10" i="4"/>
  <c r="LP8" i="4"/>
  <c r="ID8" i="4"/>
  <c r="FZ8" i="4"/>
  <c r="CN8" i="4"/>
  <c r="B8" i="4"/>
  <c r="MN54" i="4" l="1"/>
  <c r="MN32" i="4"/>
  <c r="FL32" i="4"/>
  <c r="MH78" i="4"/>
  <c r="IZ54" i="4"/>
  <c r="IZ32" i="4"/>
  <c r="HM78" i="4"/>
  <c r="FL54" i="4"/>
  <c r="CS78" i="4"/>
  <c r="BX54" i="4"/>
  <c r="BX32" i="4"/>
  <c r="C11" i="5"/>
  <c r="D11" i="5"/>
  <c r="E11" i="5"/>
  <c r="B11" i="5"/>
  <c r="KC78" i="4" l="1"/>
  <c r="HG54" i="4"/>
  <c r="HG32" i="4"/>
  <c r="FH78" i="4"/>
  <c r="DS54" i="4"/>
  <c r="DS32" i="4"/>
  <c r="AN78" i="4"/>
  <c r="AE32" i="4"/>
  <c r="KU54" i="4"/>
  <c r="KU32" i="4"/>
  <c r="AE54" i="4"/>
  <c r="JJ78" i="4"/>
  <c r="GR54" i="4"/>
  <c r="GR32" i="4"/>
  <c r="EO78" i="4"/>
  <c r="U78" i="4"/>
  <c r="P54" i="4"/>
  <c r="P32" i="4"/>
  <c r="KF54" i="4"/>
  <c r="KF32" i="4"/>
  <c r="DD54" i="4"/>
  <c r="DD32" i="4"/>
  <c r="BI32" i="4"/>
  <c r="IK54" i="4"/>
  <c r="LY54" i="4"/>
  <c r="LY32" i="4"/>
  <c r="GT78" i="4"/>
  <c r="EW54" i="4"/>
  <c r="EW32" i="4"/>
  <c r="BZ78" i="4"/>
  <c r="BI54" i="4"/>
  <c r="LO78" i="4"/>
  <c r="IK32" i="4"/>
  <c r="BG78" i="4"/>
  <c r="AT54" i="4"/>
  <c r="AT32" i="4"/>
  <c r="LJ32" i="4"/>
  <c r="LJ54" i="4"/>
  <c r="KV78" i="4"/>
  <c r="HV54" i="4"/>
  <c r="HV32" i="4"/>
  <c r="GA78" i="4"/>
  <c r="EH54" i="4"/>
  <c r="EH32" i="4"/>
</calcChain>
</file>

<file path=xl/sharedStrings.xml><?xml version="1.0" encoding="utf-8"?>
<sst xmlns="http://schemas.openxmlformats.org/spreadsheetml/2006/main" count="287" uniqueCount="158">
  <si>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</si>
  <si>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</si>
  <si>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</si>
  <si>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</si>
  <si>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</si>
  <si>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</si>
  <si>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</si>
  <si>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</si>
  <si>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</si>
  <si>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</si>
  <si>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</si>
  <si>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</si>
  <si>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</si>
  <si>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</si>
  <si>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</si>
  <si>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</si>
  <si>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</si>
  <si>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</si>
  <si>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</si>
  <si>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</si>
  <si>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</si>
  <si>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</si>
  <si>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</si>
  <si>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</si>
  <si>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</si>
  <si>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</si>
  <si>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</si>
  <si>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</si>
  <si>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</si>
  <si>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</si>
  <si>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</si>
  <si>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</si>
  <si>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</si>
  <si>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</si>
  <si>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</si>
  <si>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</si>
  <si>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</si>
  <si>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</si>
  <si>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</si>
  <si>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</si>
  <si>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</si>
  <si>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</si>
  <si>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</si>
  <si>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</si>
  <si>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</si>
  <si>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</si>
  <si>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</si>
  <si>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</si>
  <si>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</si>
  <si>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</si>
  <si>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</si>
  <si>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</si>
  <si>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</si>
  <si>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</si>
  <si>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</si>
  <si>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</si>
  <si>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</si>
  <si>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</si>
  <si>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</si>
  <si>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</si>
  <si>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</si>
  <si>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</si>
  <si>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</si>
  <si>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</si>
  <si>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</si>
  <si>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</si>
  <si>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</si>
  <si>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</si>
  <si>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</si>
  <si>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</si>
  <si>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</si>
  <si>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</si>
  <si>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</si>
  <si>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</si>
  <si>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</si>
  <si>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</si>
  <si>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</si>
  <si>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</si>
  <si>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</si>
  <si>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</si>
  <si>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</si>
  <si>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</si>
  <si>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</si>
  <si>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</si>
  <si>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</si>
  <si>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</si>
  <si>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</si>
  <si>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</si>
  <si>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</si>
  <si>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</si>
  <si>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</si>
  <si>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</si>
  <si>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</si>
  <si>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</si>
  <si>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</si>
  <si>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</si>
  <si>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</si>
  <si>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</si>
  <si>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</si>
  <si>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</si>
  <si>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</si>
  <si>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</si>
  <si>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</si>
  <si>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</si>
  <si>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</si>
  <si>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</si>
  <si>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</si>
  <si>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</si>
  <si>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</si>
  <si>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</si>
  <si>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</si>
  <si>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</si>
  <si>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</si>
  <si>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</si>
  <si>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</si>
  <si>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</si>
  <si>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</si>
  <si>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</si>
  <si>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</si>
  <si>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</si>
  <si>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</si>
  <si>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</si>
  <si>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</si>
  <si>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</si>
  <si>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</si>
  <si>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</si>
  <si>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</si>
  <si>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</si>
  <si>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</si>
  <si>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</si>
  <si>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</si>
  <si>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</si>
  <si>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</si>
  <si>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</si>
  <si>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</si>
  <si>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中央市民病院</t>
  </si>
  <si>
    <t>地方独立行政法人</t>
  </si>
  <si>
    <t>病院事業</t>
  </si>
  <si>
    <t>一般病院</t>
  </si>
  <si>
    <t>500床以上</t>
  </si>
  <si>
    <t>非設置</t>
  </si>
  <si>
    <t>直営</t>
  </si>
  <si>
    <t>対象</t>
  </si>
  <si>
    <t>透 I 未 訓 ガ</t>
  </si>
  <si>
    <t>救 臨 が 感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</si>
  <si>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</si>
  <si>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</si>
  <si>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</si>
  <si>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</si>
  <si>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</si>
  <si>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</si>
  <si>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</si>
  <si>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</si>
  <si>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</si>
  <si>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については全国平均等を下回っているが、平成23年度に新築・移転し、また平成28年度に北館、研修棟を増築、平成29年11月に先端医療センター病院の統合に伴い建物を取得したことによるものである。
②器械備品減価償却率については全国平均等を上回っているが、移転時に購入した医療機器類や電子カルテシステム、平成25年度に導入した手術支援ロボット「da vinci」等の高度医療機器の減価償却が進んだことによるものである。
今後も標準医療の確実な実施や、高度医療へのニーズに対応するため、計画的に医療機器の更新を行っていく。</t>
    <rPh sb="1" eb="7">
      <t>ユウケイコテイシサン</t>
    </rPh>
    <rPh sb="7" eb="11">
      <t>ゲンカショウキャク</t>
    </rPh>
    <rPh sb="11" eb="12">
      <t>リツ</t>
    </rPh>
    <rPh sb="17" eb="21">
      <t>ゼンコクヘイキン</t>
    </rPh>
    <rPh sb="21" eb="22">
      <t>トウ</t>
    </rPh>
    <rPh sb="23" eb="25">
      <t>シタマワ</t>
    </rPh>
    <rPh sb="47" eb="49">
      <t>ヘイセイ</t>
    </rPh>
    <rPh sb="64" eb="66">
      <t>ヘイセイ</t>
    </rPh>
    <rPh sb="68" eb="69">
      <t>ネン</t>
    </rPh>
    <rPh sb="71" eb="72">
      <t>ガツ</t>
    </rPh>
    <rPh sb="73" eb="77">
      <t>センタンイリョウ</t>
    </rPh>
    <rPh sb="81" eb="83">
      <t>ビョウイン</t>
    </rPh>
    <rPh sb="84" eb="86">
      <t>トウゴウ</t>
    </rPh>
    <rPh sb="87" eb="88">
      <t>トモナ</t>
    </rPh>
    <rPh sb="89" eb="91">
      <t>タテモノ</t>
    </rPh>
    <rPh sb="92" eb="94">
      <t>シュトク</t>
    </rPh>
    <rPh sb="109" eb="111">
      <t>キカイ</t>
    </rPh>
    <rPh sb="111" eb="113">
      <t>ビヒン</t>
    </rPh>
    <rPh sb="113" eb="117">
      <t>ゲンカショウキャク</t>
    </rPh>
    <rPh sb="117" eb="118">
      <t>リツ</t>
    </rPh>
    <rPh sb="123" eb="127">
      <t>ゼンコクヘイキン</t>
    </rPh>
    <rPh sb="127" eb="128">
      <t>トウ</t>
    </rPh>
    <rPh sb="129" eb="131">
      <t>ウワマワ</t>
    </rPh>
    <rPh sb="137" eb="139">
      <t>イテン</t>
    </rPh>
    <rPh sb="139" eb="140">
      <t>ジ</t>
    </rPh>
    <rPh sb="141" eb="143">
      <t>コウニュウ</t>
    </rPh>
    <rPh sb="145" eb="147">
      <t>イリョウ</t>
    </rPh>
    <rPh sb="147" eb="150">
      <t>キキルイ</t>
    </rPh>
    <rPh sb="151" eb="153">
      <t>デンシ</t>
    </rPh>
    <rPh sb="161" eb="163">
      <t>ヘイセイ</t>
    </rPh>
    <rPh sb="165" eb="167">
      <t>ネンド</t>
    </rPh>
    <rPh sb="168" eb="170">
      <t>ドウニュウ</t>
    </rPh>
    <rPh sb="172" eb="174">
      <t>シュジュツ</t>
    </rPh>
    <rPh sb="174" eb="176">
      <t>シエン</t>
    </rPh>
    <rPh sb="190" eb="191">
      <t>トウ</t>
    </rPh>
    <rPh sb="199" eb="203">
      <t>ゲンカショウキャク</t>
    </rPh>
    <rPh sb="204" eb="205">
      <t>スス</t>
    </rPh>
    <rPh sb="219" eb="221">
      <t>コンゴ</t>
    </rPh>
    <rPh sb="251" eb="254">
      <t>ケイカクテキ</t>
    </rPh>
    <rPh sb="263" eb="264">
      <t>オコナ</t>
    </rPh>
    <phoneticPr fontId="19"/>
  </si>
  <si>
    <t>消費税や診療報酬改定等、病院を取り巻く環境は厳しさを増しており、病院経営の健全性・効率性を高めていく必要がある。
先端医療センター病院との統合に伴い救急医療体制等の機能強化を図ったほか，ダヴィンチ手術等高度専門医療の実施等、経営改善に取り組んでいるところであるが、引き続き収益の増加、費用の削減等に取り組み、より一層の経営改善を図っていく。</t>
    <rPh sb="4" eb="8">
      <t>シンリョウホウシュウ</t>
    </rPh>
    <rPh sb="8" eb="10">
      <t>カイテイ</t>
    </rPh>
    <rPh sb="10" eb="11">
      <t>トウ</t>
    </rPh>
    <rPh sb="12" eb="14">
      <t>ビョウイン</t>
    </rPh>
    <rPh sb="15" eb="16">
      <t>ト</t>
    </rPh>
    <rPh sb="17" eb="18">
      <t>マ</t>
    </rPh>
    <rPh sb="19" eb="21">
      <t>カンキョウ</t>
    </rPh>
    <rPh sb="22" eb="23">
      <t>キビ</t>
    </rPh>
    <rPh sb="26" eb="27">
      <t>マ</t>
    </rPh>
    <rPh sb="32" eb="34">
      <t>ビョウイン</t>
    </rPh>
    <rPh sb="34" eb="36">
      <t>ケイエイ</t>
    </rPh>
    <rPh sb="37" eb="40">
      <t>ケンゼンセイ</t>
    </rPh>
    <rPh sb="41" eb="44">
      <t>コウリツセイ</t>
    </rPh>
    <rPh sb="45" eb="46">
      <t>タカ</t>
    </rPh>
    <rPh sb="50" eb="52">
      <t>ヒツヨウ</t>
    </rPh>
    <rPh sb="112" eb="114">
      <t>ケイエイ</t>
    </rPh>
    <rPh sb="114" eb="116">
      <t>カイゼン</t>
    </rPh>
    <rPh sb="117" eb="118">
      <t>ト</t>
    </rPh>
    <rPh sb="119" eb="120">
      <t>ク</t>
    </rPh>
    <rPh sb="132" eb="133">
      <t>ヒ</t>
    </rPh>
    <rPh sb="134" eb="135">
      <t>ツヅ</t>
    </rPh>
    <rPh sb="136" eb="138">
      <t>シュウエキ</t>
    </rPh>
    <rPh sb="139" eb="141">
      <t>ゾウカ</t>
    </rPh>
    <rPh sb="142" eb="144">
      <t>ヒヨウ</t>
    </rPh>
    <rPh sb="145" eb="147">
      <t>サクゲン</t>
    </rPh>
    <rPh sb="147" eb="148">
      <t>トウ</t>
    </rPh>
    <rPh sb="149" eb="150">
      <t>ト</t>
    </rPh>
    <rPh sb="151" eb="152">
      <t>ク</t>
    </rPh>
    <rPh sb="156" eb="158">
      <t>イッソウ</t>
    </rPh>
    <rPh sb="159" eb="163">
      <t>ケイエイカイゼン</t>
    </rPh>
    <rPh sb="164" eb="165">
      <t>ハカ</t>
    </rPh>
    <phoneticPr fontId="19"/>
  </si>
  <si>
    <t>①経常収支比率は３年ぶりに100％を越え101.0％となった。②医業収支比率も100.2％となり類似病院、全国平均を上回っている。④、⑤、⑥病床利用率、入院・外来患者１人１日当たり収益についても類似病院及び全国平均と比べ高い水準にある。⑦給与費比率については、給与改定の影響及び先端医療センター病院統合に伴う体制強化等により給与費は増加したものの、医業収益の増加により、前年同様となっている。⑧材料費比率については、外来化学療法件数の増加による医薬品費の増等により上昇傾向にあり、費用のさらなる削減等に努める必要があるが、現状、健全な経営が行えていると考えている。</t>
    <rPh sb="9" eb="10">
      <t>ネン</t>
    </rPh>
    <rPh sb="18" eb="19">
      <t>コ</t>
    </rPh>
    <rPh sb="70" eb="75">
      <t>ビョウショウリヨウリツ</t>
    </rPh>
    <rPh sb="76" eb="78">
      <t>ニュウイン</t>
    </rPh>
    <rPh sb="79" eb="81">
      <t>ガイライ</t>
    </rPh>
    <rPh sb="81" eb="83">
      <t>カンジャ</t>
    </rPh>
    <rPh sb="84" eb="85">
      <t>ヒト</t>
    </rPh>
    <rPh sb="86" eb="87">
      <t>ニチ</t>
    </rPh>
    <rPh sb="87" eb="88">
      <t>ア</t>
    </rPh>
    <rPh sb="90" eb="92">
      <t>シュウエキ</t>
    </rPh>
    <rPh sb="97" eb="101">
      <t>ルイジビョウイン</t>
    </rPh>
    <rPh sb="101" eb="102">
      <t>オヨ</t>
    </rPh>
    <rPh sb="103" eb="105">
      <t>ゼンコク</t>
    </rPh>
    <rPh sb="105" eb="107">
      <t>ヘイキン</t>
    </rPh>
    <rPh sb="108" eb="109">
      <t>クラ</t>
    </rPh>
    <rPh sb="110" eb="111">
      <t>タカ</t>
    </rPh>
    <rPh sb="112" eb="114">
      <t>スイジュン</t>
    </rPh>
    <rPh sb="130" eb="134">
      <t>キュウヨカイテイ</t>
    </rPh>
    <rPh sb="135" eb="137">
      <t>エイキョウ</t>
    </rPh>
    <rPh sb="137" eb="138">
      <t>オヨ</t>
    </rPh>
    <rPh sb="139" eb="143">
      <t>センタンイリョウ</t>
    </rPh>
    <rPh sb="147" eb="149">
      <t>ビョウイン</t>
    </rPh>
    <rPh sb="149" eb="151">
      <t>トウゴウ</t>
    </rPh>
    <rPh sb="152" eb="153">
      <t>トモナ</t>
    </rPh>
    <rPh sb="154" eb="158">
      <t>タイセイキョウカ</t>
    </rPh>
    <rPh sb="158" eb="159">
      <t>トウ</t>
    </rPh>
    <rPh sb="162" eb="165">
      <t>キュウヨヒ</t>
    </rPh>
    <rPh sb="166" eb="168">
      <t>ゾウカ</t>
    </rPh>
    <rPh sb="174" eb="178">
      <t>イギョウシュウエキ</t>
    </rPh>
    <rPh sb="179" eb="181">
      <t>ゾウカ</t>
    </rPh>
    <rPh sb="185" eb="187">
      <t>ゼンネン</t>
    </rPh>
    <rPh sb="187" eb="189">
      <t>ドウヨウ</t>
    </rPh>
    <rPh sb="214" eb="216">
      <t>ケンスウ</t>
    </rPh>
    <rPh sb="251" eb="252">
      <t>ツト</t>
    </rPh>
    <phoneticPr fontId="5"/>
  </si>
  <si>
    <t>神戸市全域の基幹病院・救命救急センターとして，24時間365日の救急医療を提供するとともに，高度医療・急性期医療を重点的に担い，最後の砦として市民の生命と健康を守る役割を担っている。なお、平成29年11月に先端医療センター病院を統合し60床増床している。</t>
    <rPh sb="82" eb="84">
      <t>ヤクワリ</t>
    </rPh>
    <rPh sb="85" eb="86">
      <t>ニナ</t>
    </rPh>
    <rPh sb="94" eb="96">
      <t>ヘイセイ</t>
    </rPh>
    <rPh sb="98" eb="99">
      <t>ネン</t>
    </rPh>
    <rPh sb="101" eb="102">
      <t>ツキ</t>
    </rPh>
    <rPh sb="103" eb="107">
      <t>センタンイリョウ</t>
    </rPh>
    <rPh sb="111" eb="113">
      <t>ビョウイン</t>
    </rPh>
    <rPh sb="114" eb="116">
      <t>トウゴウ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</si>
</sst>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92.5</c:v>
                </c:pt>
                <c:pt idx="1">
                  <c:v>91.6</c:v>
                </c:pt>
                <c:pt idx="2">
                  <c:v>91.2</c:v>
                </c:pt>
                <c:pt idx="3">
                  <c:v>92.6</c:v>
                </c:pt>
                <c:pt idx="4">
                  <c:v>91.5</c:v>
                </c:pt>
              </c:numCache>
            </c:numRef>
          </c:val>
          <c:extLst xmlns:c16r2="http://schemas.microsoft.com/office/drawing/2015/06/chart">
            <c:ext xmlns:c16="http://schemas.microsoft.com/office/drawing/2014/chart" uri="{C3380CC4-5D6E-409C-BE32-E72D297353CC}">
              <c16:uniqueId val="{00000000-6D50-484D-8966-3888668230F4}"/>
            </c:ext>
          </c:extLst>
        </c:ser>
        <c:dLbls>
          <c:showLegendKey val="0"/>
          <c:showVal val="0"/>
          <c:showCatName val="0"/>
          <c:showSerName val="0"/>
          <c:showPercent val="0"/>
          <c:showBubbleSize val="0"/>
        </c:dLbls>
        <c:gapWidth val="150"/>
        <c:axId val="659705416"/>
        <c:axId val="65970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6D50-484D-8966-3888668230F4}"/>
            </c:ext>
          </c:extLst>
        </c:ser>
        <c:dLbls>
          <c:showLegendKey val="0"/>
          <c:showVal val="0"/>
          <c:showCatName val="0"/>
          <c:showSerName val="0"/>
          <c:showPercent val="0"/>
          <c:showBubbleSize val="0"/>
        </c:dLbls>
        <c:marker val="1"/>
        <c:smooth val="0"/>
        <c:axId val="659705416"/>
        <c:axId val="659703848"/>
      </c:lineChart>
      <c:dateAx>
        <c:axId val="659705416"/>
        <c:scaling>
          <c:orientation val="minMax"/>
        </c:scaling>
        <c:delete val="1"/>
        <c:axPos val="b"/>
        <c:numFmt formatCode="ge" sourceLinked="1"/>
        <c:majorTickMark val="none"/>
        <c:minorTickMark val="none"/>
        <c:tickLblPos val="none"/>
        <c:crossAx val="659703848"/>
        <c:crosses val="autoZero"/>
        <c:auto val="1"/>
        <c:lblOffset val="100"/>
        <c:baseTimeUnit val="years"/>
      </c:dateAx>
      <c:valAx>
        <c:axId val="65970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9705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0.4</c:v>
                </c:pt>
                <c:pt idx="3">
                  <c:v>0.4</c:v>
                </c:pt>
                <c:pt idx="4">
                  <c:v>0</c:v>
                </c:pt>
              </c:numCache>
            </c:numRef>
          </c:val>
          <c:extLst xmlns:c16r2="http://schemas.microsoft.com/office/drawing/2015/06/chart">
            <c:ext xmlns:c16="http://schemas.microsoft.com/office/drawing/2014/chart" uri="{C3380CC4-5D6E-409C-BE32-E72D297353CC}">
              <c16:uniqueId val="{00000000-0429-477D-A697-4D5C94E160F6}"/>
            </c:ext>
          </c:extLst>
        </c:ser>
        <c:dLbls>
          <c:showLegendKey val="0"/>
          <c:showVal val="0"/>
          <c:showCatName val="0"/>
          <c:showSerName val="0"/>
          <c:showPercent val="0"/>
          <c:showBubbleSize val="0"/>
        </c:dLbls>
        <c:gapWidth val="150"/>
        <c:axId val="498854112"/>
        <c:axId val="49885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0429-477D-A697-4D5C94E160F6}"/>
            </c:ext>
          </c:extLst>
        </c:ser>
        <c:dLbls>
          <c:showLegendKey val="0"/>
          <c:showVal val="0"/>
          <c:showCatName val="0"/>
          <c:showSerName val="0"/>
          <c:showPercent val="0"/>
          <c:showBubbleSize val="0"/>
        </c:dLbls>
        <c:marker val="1"/>
        <c:smooth val="0"/>
        <c:axId val="498854112"/>
        <c:axId val="498854504"/>
      </c:lineChart>
      <c:dateAx>
        <c:axId val="498854112"/>
        <c:scaling>
          <c:orientation val="minMax"/>
        </c:scaling>
        <c:delete val="1"/>
        <c:axPos val="b"/>
        <c:numFmt formatCode="ge" sourceLinked="1"/>
        <c:majorTickMark val="none"/>
        <c:minorTickMark val="none"/>
        <c:tickLblPos val="none"/>
        <c:crossAx val="498854504"/>
        <c:crosses val="autoZero"/>
        <c:auto val="1"/>
        <c:lblOffset val="100"/>
        <c:baseTimeUnit val="years"/>
      </c:dateAx>
      <c:valAx>
        <c:axId val="49885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885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97.5</c:v>
                </c:pt>
                <c:pt idx="1">
                  <c:v>96.9</c:v>
                </c:pt>
                <c:pt idx="2">
                  <c:v>96.7</c:v>
                </c:pt>
                <c:pt idx="3">
                  <c:v>97.7</c:v>
                </c:pt>
                <c:pt idx="4">
                  <c:v>100.2</c:v>
                </c:pt>
              </c:numCache>
            </c:numRef>
          </c:val>
          <c:extLst xmlns:c16r2="http://schemas.microsoft.com/office/drawing/2015/06/chart">
            <c:ext xmlns:c16="http://schemas.microsoft.com/office/drawing/2014/chart" uri="{C3380CC4-5D6E-409C-BE32-E72D297353CC}">
              <c16:uniqueId val="{00000000-5AF8-42DA-9860-F0F4ABD49233}"/>
            </c:ext>
          </c:extLst>
        </c:ser>
        <c:dLbls>
          <c:showLegendKey val="0"/>
          <c:showVal val="0"/>
          <c:showCatName val="0"/>
          <c:showSerName val="0"/>
          <c:showPercent val="0"/>
          <c:showBubbleSize val="0"/>
        </c:dLbls>
        <c:gapWidth val="150"/>
        <c:axId val="498855288"/>
        <c:axId val="31930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5AF8-42DA-9860-F0F4ABD49233}"/>
            </c:ext>
          </c:extLst>
        </c:ser>
        <c:dLbls>
          <c:showLegendKey val="0"/>
          <c:showVal val="0"/>
          <c:showCatName val="0"/>
          <c:showSerName val="0"/>
          <c:showPercent val="0"/>
          <c:showBubbleSize val="0"/>
        </c:dLbls>
        <c:marker val="1"/>
        <c:smooth val="0"/>
        <c:axId val="498855288"/>
        <c:axId val="319307800"/>
      </c:lineChart>
      <c:dateAx>
        <c:axId val="498855288"/>
        <c:scaling>
          <c:orientation val="minMax"/>
        </c:scaling>
        <c:delete val="1"/>
        <c:axPos val="b"/>
        <c:numFmt formatCode="ge" sourceLinked="1"/>
        <c:majorTickMark val="none"/>
        <c:minorTickMark val="none"/>
        <c:tickLblPos val="none"/>
        <c:crossAx val="319307800"/>
        <c:crosses val="autoZero"/>
        <c:auto val="1"/>
        <c:lblOffset val="100"/>
        <c:baseTimeUnit val="years"/>
      </c:dateAx>
      <c:valAx>
        <c:axId val="319307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885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102.5</c:v>
                </c:pt>
                <c:pt idx="1">
                  <c:v>100.1</c:v>
                </c:pt>
                <c:pt idx="2">
                  <c:v>99.7</c:v>
                </c:pt>
                <c:pt idx="3">
                  <c:v>99.6</c:v>
                </c:pt>
                <c:pt idx="4">
                  <c:v>101</c:v>
                </c:pt>
              </c:numCache>
            </c:numRef>
          </c:val>
          <c:extLst xmlns:c16r2="http://schemas.microsoft.com/office/drawing/2015/06/chart">
            <c:ext xmlns:c16="http://schemas.microsoft.com/office/drawing/2014/chart" uri="{C3380CC4-5D6E-409C-BE32-E72D297353CC}">
              <c16:uniqueId val="{00000000-36E8-4C7D-A994-256E8103A91D}"/>
            </c:ext>
          </c:extLst>
        </c:ser>
        <c:dLbls>
          <c:showLegendKey val="0"/>
          <c:showVal val="0"/>
          <c:showCatName val="0"/>
          <c:showSerName val="0"/>
          <c:showPercent val="0"/>
          <c:showBubbleSize val="0"/>
        </c:dLbls>
        <c:gapWidth val="150"/>
        <c:axId val="319308584"/>
        <c:axId val="31930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36E8-4C7D-A994-256E8103A91D}"/>
            </c:ext>
          </c:extLst>
        </c:ser>
        <c:dLbls>
          <c:showLegendKey val="0"/>
          <c:showVal val="0"/>
          <c:showCatName val="0"/>
          <c:showSerName val="0"/>
          <c:showPercent val="0"/>
          <c:showBubbleSize val="0"/>
        </c:dLbls>
        <c:marker val="1"/>
        <c:smooth val="0"/>
        <c:axId val="319308584"/>
        <c:axId val="319308976"/>
      </c:lineChart>
      <c:dateAx>
        <c:axId val="319308584"/>
        <c:scaling>
          <c:orientation val="minMax"/>
        </c:scaling>
        <c:delete val="1"/>
        <c:axPos val="b"/>
        <c:numFmt formatCode="ge" sourceLinked="1"/>
        <c:majorTickMark val="none"/>
        <c:minorTickMark val="none"/>
        <c:tickLblPos val="none"/>
        <c:crossAx val="319308976"/>
        <c:crosses val="autoZero"/>
        <c:auto val="1"/>
        <c:lblOffset val="100"/>
        <c:baseTimeUnit val="years"/>
      </c:dateAx>
      <c:valAx>
        <c:axId val="31930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9308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21.2</c:v>
                </c:pt>
                <c:pt idx="1">
                  <c:v>26</c:v>
                </c:pt>
                <c:pt idx="2">
                  <c:v>31.6</c:v>
                </c:pt>
                <c:pt idx="3">
                  <c:v>33.5</c:v>
                </c:pt>
                <c:pt idx="4">
                  <c:v>33.799999999999997</c:v>
                </c:pt>
              </c:numCache>
            </c:numRef>
          </c:val>
          <c:extLst xmlns:c16r2="http://schemas.microsoft.com/office/drawing/2015/06/chart">
            <c:ext xmlns:c16="http://schemas.microsoft.com/office/drawing/2014/chart" uri="{C3380CC4-5D6E-409C-BE32-E72D297353CC}">
              <c16:uniqueId val="{00000000-3E9D-458C-8F76-0F39D5969423}"/>
            </c:ext>
          </c:extLst>
        </c:ser>
        <c:dLbls>
          <c:showLegendKey val="0"/>
          <c:showVal val="0"/>
          <c:showCatName val="0"/>
          <c:showSerName val="0"/>
          <c:showPercent val="0"/>
          <c:showBubbleSize val="0"/>
        </c:dLbls>
        <c:gapWidth val="150"/>
        <c:axId val="320061056"/>
        <c:axId val="32006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3E9D-458C-8F76-0F39D5969423}"/>
            </c:ext>
          </c:extLst>
        </c:ser>
        <c:dLbls>
          <c:showLegendKey val="0"/>
          <c:showVal val="0"/>
          <c:showCatName val="0"/>
          <c:showSerName val="0"/>
          <c:showPercent val="0"/>
          <c:showBubbleSize val="0"/>
        </c:dLbls>
        <c:marker val="1"/>
        <c:smooth val="0"/>
        <c:axId val="320061056"/>
        <c:axId val="320061448"/>
      </c:lineChart>
      <c:dateAx>
        <c:axId val="320061056"/>
        <c:scaling>
          <c:orientation val="minMax"/>
        </c:scaling>
        <c:delete val="1"/>
        <c:axPos val="b"/>
        <c:numFmt formatCode="ge" sourceLinked="1"/>
        <c:majorTickMark val="none"/>
        <c:minorTickMark val="none"/>
        <c:tickLblPos val="none"/>
        <c:crossAx val="320061448"/>
        <c:crosses val="autoZero"/>
        <c:auto val="1"/>
        <c:lblOffset val="100"/>
        <c:baseTimeUnit val="years"/>
      </c:dateAx>
      <c:valAx>
        <c:axId val="320061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06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49.5</c:v>
                </c:pt>
                <c:pt idx="1">
                  <c:v>60.5</c:v>
                </c:pt>
                <c:pt idx="2">
                  <c:v>70.5</c:v>
                </c:pt>
                <c:pt idx="3">
                  <c:v>76.599999999999994</c:v>
                </c:pt>
                <c:pt idx="4">
                  <c:v>72.900000000000006</c:v>
                </c:pt>
              </c:numCache>
            </c:numRef>
          </c:val>
          <c:extLst xmlns:c16r2="http://schemas.microsoft.com/office/drawing/2015/06/chart">
            <c:ext xmlns:c16="http://schemas.microsoft.com/office/drawing/2014/chart" uri="{C3380CC4-5D6E-409C-BE32-E72D297353CC}">
              <c16:uniqueId val="{00000000-0660-470A-BBFD-795A10B398F7}"/>
            </c:ext>
          </c:extLst>
        </c:ser>
        <c:dLbls>
          <c:showLegendKey val="0"/>
          <c:showVal val="0"/>
          <c:showCatName val="0"/>
          <c:showSerName val="0"/>
          <c:showPercent val="0"/>
          <c:showBubbleSize val="0"/>
        </c:dLbls>
        <c:gapWidth val="150"/>
        <c:axId val="320062232"/>
        <c:axId val="32006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0660-470A-BBFD-795A10B398F7}"/>
            </c:ext>
          </c:extLst>
        </c:ser>
        <c:dLbls>
          <c:showLegendKey val="0"/>
          <c:showVal val="0"/>
          <c:showCatName val="0"/>
          <c:showSerName val="0"/>
          <c:showPercent val="0"/>
          <c:showBubbleSize val="0"/>
        </c:dLbls>
        <c:marker val="1"/>
        <c:smooth val="0"/>
        <c:axId val="320062232"/>
        <c:axId val="320062624"/>
      </c:lineChart>
      <c:dateAx>
        <c:axId val="320062232"/>
        <c:scaling>
          <c:orientation val="minMax"/>
        </c:scaling>
        <c:delete val="1"/>
        <c:axPos val="b"/>
        <c:numFmt formatCode="ge" sourceLinked="1"/>
        <c:majorTickMark val="none"/>
        <c:minorTickMark val="none"/>
        <c:tickLblPos val="none"/>
        <c:crossAx val="320062624"/>
        <c:crosses val="autoZero"/>
        <c:auto val="1"/>
        <c:lblOffset val="100"/>
        <c:baseTimeUnit val="years"/>
      </c:dateAx>
      <c:valAx>
        <c:axId val="32006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062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46020701</c:v>
                </c:pt>
                <c:pt idx="1">
                  <c:v>49017307</c:v>
                </c:pt>
                <c:pt idx="2">
                  <c:v>49292200</c:v>
                </c:pt>
                <c:pt idx="3">
                  <c:v>54016751</c:v>
                </c:pt>
                <c:pt idx="4">
                  <c:v>55401191</c:v>
                </c:pt>
              </c:numCache>
            </c:numRef>
          </c:val>
          <c:extLst xmlns:c16r2="http://schemas.microsoft.com/office/drawing/2015/06/chart">
            <c:ext xmlns:c16="http://schemas.microsoft.com/office/drawing/2014/chart" uri="{C3380CC4-5D6E-409C-BE32-E72D297353CC}">
              <c16:uniqueId val="{00000000-3EC3-4545-89B6-44503BF1070B}"/>
            </c:ext>
          </c:extLst>
        </c:ser>
        <c:dLbls>
          <c:showLegendKey val="0"/>
          <c:showVal val="0"/>
          <c:showCatName val="0"/>
          <c:showSerName val="0"/>
          <c:showPercent val="0"/>
          <c:showBubbleSize val="0"/>
        </c:dLbls>
        <c:gapWidth val="150"/>
        <c:axId val="484770992"/>
        <c:axId val="48477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3EC3-4545-89B6-44503BF1070B}"/>
            </c:ext>
          </c:extLst>
        </c:ser>
        <c:dLbls>
          <c:showLegendKey val="0"/>
          <c:showVal val="0"/>
          <c:showCatName val="0"/>
          <c:showSerName val="0"/>
          <c:showPercent val="0"/>
          <c:showBubbleSize val="0"/>
        </c:dLbls>
        <c:marker val="1"/>
        <c:smooth val="0"/>
        <c:axId val="484770992"/>
        <c:axId val="484770600"/>
      </c:lineChart>
      <c:dateAx>
        <c:axId val="484770992"/>
        <c:scaling>
          <c:orientation val="minMax"/>
        </c:scaling>
        <c:delete val="1"/>
        <c:axPos val="b"/>
        <c:numFmt formatCode="ge" sourceLinked="1"/>
        <c:majorTickMark val="none"/>
        <c:minorTickMark val="none"/>
        <c:tickLblPos val="none"/>
        <c:crossAx val="484770600"/>
        <c:crosses val="autoZero"/>
        <c:auto val="1"/>
        <c:lblOffset val="100"/>
        <c:baseTimeUnit val="years"/>
      </c:dateAx>
      <c:valAx>
        <c:axId val="484770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77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c:v>
                </c:pt>
                <c:pt idx="1">
                  <c:v>27</c:v>
                </c:pt>
                <c:pt idx="2">
                  <c:v>27.8</c:v>
                </c:pt>
                <c:pt idx="3">
                  <c:v>28.7</c:v>
                </c:pt>
                <c:pt idx="4">
                  <c:v>29.6</c:v>
                </c:pt>
              </c:numCache>
            </c:numRef>
          </c:val>
          <c:extLst xmlns:c16r2="http://schemas.microsoft.com/office/drawing/2015/06/chart">
            <c:ext xmlns:c16="http://schemas.microsoft.com/office/drawing/2014/chart" uri="{C3380CC4-5D6E-409C-BE32-E72D297353CC}">
              <c16:uniqueId val="{00000000-4823-4602-8052-D19C1B81DE2D}"/>
            </c:ext>
          </c:extLst>
        </c:ser>
        <c:dLbls>
          <c:showLegendKey val="0"/>
          <c:showVal val="0"/>
          <c:showCatName val="0"/>
          <c:showSerName val="0"/>
          <c:showPercent val="0"/>
          <c:showBubbleSize val="0"/>
        </c:dLbls>
        <c:gapWidth val="150"/>
        <c:axId val="484771384"/>
        <c:axId val="48476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4823-4602-8052-D19C1B81DE2D}"/>
            </c:ext>
          </c:extLst>
        </c:ser>
        <c:dLbls>
          <c:showLegendKey val="0"/>
          <c:showVal val="0"/>
          <c:showCatName val="0"/>
          <c:showSerName val="0"/>
          <c:showPercent val="0"/>
          <c:showBubbleSize val="0"/>
        </c:dLbls>
        <c:marker val="1"/>
        <c:smooth val="0"/>
        <c:axId val="484771384"/>
        <c:axId val="484769816"/>
      </c:lineChart>
      <c:dateAx>
        <c:axId val="484771384"/>
        <c:scaling>
          <c:orientation val="minMax"/>
        </c:scaling>
        <c:delete val="1"/>
        <c:axPos val="b"/>
        <c:numFmt formatCode="ge" sourceLinked="1"/>
        <c:majorTickMark val="none"/>
        <c:minorTickMark val="none"/>
        <c:tickLblPos val="none"/>
        <c:crossAx val="484769816"/>
        <c:crosses val="autoZero"/>
        <c:auto val="1"/>
        <c:lblOffset val="100"/>
        <c:baseTimeUnit val="years"/>
      </c:dateAx>
      <c:valAx>
        <c:axId val="484769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7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38.5</c:v>
                </c:pt>
                <c:pt idx="1">
                  <c:v>40.700000000000003</c:v>
                </c:pt>
                <c:pt idx="2">
                  <c:v>41.5</c:v>
                </c:pt>
                <c:pt idx="3">
                  <c:v>41.9</c:v>
                </c:pt>
                <c:pt idx="4">
                  <c:v>41.9</c:v>
                </c:pt>
              </c:numCache>
            </c:numRef>
          </c:val>
          <c:extLst xmlns:c16r2="http://schemas.microsoft.com/office/drawing/2015/06/chart">
            <c:ext xmlns:c16="http://schemas.microsoft.com/office/drawing/2014/chart" uri="{C3380CC4-5D6E-409C-BE32-E72D297353CC}">
              <c16:uniqueId val="{00000000-B747-4C78-B644-A629667F2B4B}"/>
            </c:ext>
          </c:extLst>
        </c:ser>
        <c:dLbls>
          <c:showLegendKey val="0"/>
          <c:showVal val="0"/>
          <c:showCatName val="0"/>
          <c:showSerName val="0"/>
          <c:showPercent val="0"/>
          <c:showBubbleSize val="0"/>
        </c:dLbls>
        <c:gapWidth val="150"/>
        <c:axId val="363496248"/>
        <c:axId val="3634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B747-4C78-B644-A629667F2B4B}"/>
            </c:ext>
          </c:extLst>
        </c:ser>
        <c:dLbls>
          <c:showLegendKey val="0"/>
          <c:showVal val="0"/>
          <c:showCatName val="0"/>
          <c:showSerName val="0"/>
          <c:showPercent val="0"/>
          <c:showBubbleSize val="0"/>
        </c:dLbls>
        <c:marker val="1"/>
        <c:smooth val="0"/>
        <c:axId val="363496248"/>
        <c:axId val="363496640"/>
      </c:lineChart>
      <c:dateAx>
        <c:axId val="363496248"/>
        <c:scaling>
          <c:orientation val="minMax"/>
        </c:scaling>
        <c:delete val="1"/>
        <c:axPos val="b"/>
        <c:numFmt formatCode="ge" sourceLinked="1"/>
        <c:majorTickMark val="none"/>
        <c:minorTickMark val="none"/>
        <c:tickLblPos val="none"/>
        <c:crossAx val="363496640"/>
        <c:crosses val="autoZero"/>
        <c:auto val="1"/>
        <c:lblOffset val="100"/>
        <c:baseTimeUnit val="years"/>
      </c:dateAx>
      <c:valAx>
        <c:axId val="36349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49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16321</c:v>
                </c:pt>
                <c:pt idx="1">
                  <c:v>16869</c:v>
                </c:pt>
                <c:pt idx="2">
                  <c:v>17717</c:v>
                </c:pt>
                <c:pt idx="3">
                  <c:v>19172</c:v>
                </c:pt>
                <c:pt idx="4">
                  <c:v>20767</c:v>
                </c:pt>
              </c:numCache>
            </c:numRef>
          </c:val>
          <c:extLst xmlns:c16r2="http://schemas.microsoft.com/office/drawing/2015/06/chart">
            <c:ext xmlns:c16="http://schemas.microsoft.com/office/drawing/2014/chart" uri="{C3380CC4-5D6E-409C-BE32-E72D297353CC}">
              <c16:uniqueId val="{00000000-0C14-4CB8-868B-3A272BEE8216}"/>
            </c:ext>
          </c:extLst>
        </c:ser>
        <c:dLbls>
          <c:showLegendKey val="0"/>
          <c:showVal val="0"/>
          <c:showCatName val="0"/>
          <c:showSerName val="0"/>
          <c:showPercent val="0"/>
          <c:showBubbleSize val="0"/>
        </c:dLbls>
        <c:gapWidth val="150"/>
        <c:axId val="635898136"/>
        <c:axId val="6358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0C14-4CB8-868B-3A272BEE8216}"/>
            </c:ext>
          </c:extLst>
        </c:ser>
        <c:dLbls>
          <c:showLegendKey val="0"/>
          <c:showVal val="0"/>
          <c:showCatName val="0"/>
          <c:showSerName val="0"/>
          <c:showPercent val="0"/>
          <c:showBubbleSize val="0"/>
        </c:dLbls>
        <c:marker val="1"/>
        <c:smooth val="0"/>
        <c:axId val="635898136"/>
        <c:axId val="635898528"/>
      </c:lineChart>
      <c:dateAx>
        <c:axId val="635898136"/>
        <c:scaling>
          <c:orientation val="minMax"/>
        </c:scaling>
        <c:delete val="1"/>
        <c:axPos val="b"/>
        <c:numFmt formatCode="ge" sourceLinked="1"/>
        <c:majorTickMark val="none"/>
        <c:minorTickMark val="none"/>
        <c:tickLblPos val="none"/>
        <c:crossAx val="635898528"/>
        <c:crosses val="autoZero"/>
        <c:auto val="1"/>
        <c:lblOffset val="100"/>
        <c:baseTimeUnit val="years"/>
      </c:dateAx>
      <c:valAx>
        <c:axId val="635898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589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87753</c:v>
                </c:pt>
                <c:pt idx="1">
                  <c:v>90438</c:v>
                </c:pt>
                <c:pt idx="2">
                  <c:v>93246</c:v>
                </c:pt>
                <c:pt idx="3">
                  <c:v>95505</c:v>
                </c:pt>
                <c:pt idx="4">
                  <c:v>97792</c:v>
                </c:pt>
              </c:numCache>
            </c:numRef>
          </c:val>
          <c:extLst xmlns:c16r2="http://schemas.microsoft.com/office/drawing/2015/06/chart">
            <c:ext xmlns:c16="http://schemas.microsoft.com/office/drawing/2014/chart" uri="{C3380CC4-5D6E-409C-BE32-E72D297353CC}">
              <c16:uniqueId val="{00000000-116B-4698-9BD3-CFA7B82F5471}"/>
            </c:ext>
          </c:extLst>
        </c:ser>
        <c:dLbls>
          <c:showLegendKey val="0"/>
          <c:showVal val="0"/>
          <c:showCatName val="0"/>
          <c:showSerName val="0"/>
          <c:showPercent val="0"/>
          <c:showBubbleSize val="0"/>
        </c:dLbls>
        <c:gapWidth val="150"/>
        <c:axId val="635899312"/>
        <c:axId val="63589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116B-4698-9BD3-CFA7B82F5471}"/>
            </c:ext>
          </c:extLst>
        </c:ser>
        <c:dLbls>
          <c:showLegendKey val="0"/>
          <c:showVal val="0"/>
          <c:showCatName val="0"/>
          <c:showSerName val="0"/>
          <c:showPercent val="0"/>
          <c:showBubbleSize val="0"/>
        </c:dLbls>
        <c:marker val="1"/>
        <c:smooth val="0"/>
        <c:axId val="635899312"/>
        <c:axId val="635899704"/>
      </c:lineChart>
      <c:dateAx>
        <c:axId val="635899312"/>
        <c:scaling>
          <c:orientation val="minMax"/>
        </c:scaling>
        <c:delete val="1"/>
        <c:axPos val="b"/>
        <c:numFmt formatCode="ge" sourceLinked="1"/>
        <c:majorTickMark val="none"/>
        <c:minorTickMark val="none"/>
        <c:tickLblPos val="none"/>
        <c:crossAx val="635899704"/>
        <c:crosses val="autoZero"/>
        <c:auto val="1"/>
        <c:lblOffset val="100"/>
        <c:baseTimeUnit val="years"/>
      </c:dateAx>
      <c:valAx>
        <c:axId val="635899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589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B14" sqref="B14:NH1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兵庫県地方独立行政法人神戸市民病院機構　中央市民病院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750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8</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10</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768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101981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750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750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156</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102.5</v>
      </c>
      <c r="Q33" s="125"/>
      <c r="R33" s="125"/>
      <c r="S33" s="125"/>
      <c r="T33" s="125"/>
      <c r="U33" s="125"/>
      <c r="V33" s="125"/>
      <c r="W33" s="125"/>
      <c r="X33" s="125"/>
      <c r="Y33" s="125"/>
      <c r="Z33" s="125"/>
      <c r="AA33" s="125"/>
      <c r="AB33" s="125"/>
      <c r="AC33" s="125"/>
      <c r="AD33" s="126"/>
      <c r="AE33" s="124">
        <f>データ!AI7</f>
        <v>100.1</v>
      </c>
      <c r="AF33" s="125"/>
      <c r="AG33" s="125"/>
      <c r="AH33" s="125"/>
      <c r="AI33" s="125"/>
      <c r="AJ33" s="125"/>
      <c r="AK33" s="125"/>
      <c r="AL33" s="125"/>
      <c r="AM33" s="125"/>
      <c r="AN33" s="125"/>
      <c r="AO33" s="125"/>
      <c r="AP33" s="125"/>
      <c r="AQ33" s="125"/>
      <c r="AR33" s="125"/>
      <c r="AS33" s="126"/>
      <c r="AT33" s="124">
        <f>データ!AJ7</f>
        <v>99.7</v>
      </c>
      <c r="AU33" s="125"/>
      <c r="AV33" s="125"/>
      <c r="AW33" s="125"/>
      <c r="AX33" s="125"/>
      <c r="AY33" s="125"/>
      <c r="AZ33" s="125"/>
      <c r="BA33" s="125"/>
      <c r="BB33" s="125"/>
      <c r="BC33" s="125"/>
      <c r="BD33" s="125"/>
      <c r="BE33" s="125"/>
      <c r="BF33" s="125"/>
      <c r="BG33" s="125"/>
      <c r="BH33" s="126"/>
      <c r="BI33" s="124">
        <f>データ!AK7</f>
        <v>99.6</v>
      </c>
      <c r="BJ33" s="125"/>
      <c r="BK33" s="125"/>
      <c r="BL33" s="125"/>
      <c r="BM33" s="125"/>
      <c r="BN33" s="125"/>
      <c r="BO33" s="125"/>
      <c r="BP33" s="125"/>
      <c r="BQ33" s="125"/>
      <c r="BR33" s="125"/>
      <c r="BS33" s="125"/>
      <c r="BT33" s="125"/>
      <c r="BU33" s="125"/>
      <c r="BV33" s="125"/>
      <c r="BW33" s="126"/>
      <c r="BX33" s="124">
        <f>データ!AL7</f>
        <v>101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97.5</v>
      </c>
      <c r="DE33" s="125"/>
      <c r="DF33" s="125"/>
      <c r="DG33" s="125"/>
      <c r="DH33" s="125"/>
      <c r="DI33" s="125"/>
      <c r="DJ33" s="125"/>
      <c r="DK33" s="125"/>
      <c r="DL33" s="125"/>
      <c r="DM33" s="125"/>
      <c r="DN33" s="125"/>
      <c r="DO33" s="125"/>
      <c r="DP33" s="125"/>
      <c r="DQ33" s="125"/>
      <c r="DR33" s="126"/>
      <c r="DS33" s="124">
        <f>データ!AT7</f>
        <v>96.9</v>
      </c>
      <c r="DT33" s="125"/>
      <c r="DU33" s="125"/>
      <c r="DV33" s="125"/>
      <c r="DW33" s="125"/>
      <c r="DX33" s="125"/>
      <c r="DY33" s="125"/>
      <c r="DZ33" s="125"/>
      <c r="EA33" s="125"/>
      <c r="EB33" s="125"/>
      <c r="EC33" s="125"/>
      <c r="ED33" s="125"/>
      <c r="EE33" s="125"/>
      <c r="EF33" s="125"/>
      <c r="EG33" s="126"/>
      <c r="EH33" s="124">
        <f>データ!AU7</f>
        <v>96.7</v>
      </c>
      <c r="EI33" s="125"/>
      <c r="EJ33" s="125"/>
      <c r="EK33" s="125"/>
      <c r="EL33" s="125"/>
      <c r="EM33" s="125"/>
      <c r="EN33" s="125"/>
      <c r="EO33" s="125"/>
      <c r="EP33" s="125"/>
      <c r="EQ33" s="125"/>
      <c r="ER33" s="125"/>
      <c r="ES33" s="125"/>
      <c r="ET33" s="125"/>
      <c r="EU33" s="125"/>
      <c r="EV33" s="126"/>
      <c r="EW33" s="124">
        <f>データ!AV7</f>
        <v>97.7</v>
      </c>
      <c r="EX33" s="125"/>
      <c r="EY33" s="125"/>
      <c r="EZ33" s="125"/>
      <c r="FA33" s="125"/>
      <c r="FB33" s="125"/>
      <c r="FC33" s="125"/>
      <c r="FD33" s="125"/>
      <c r="FE33" s="125"/>
      <c r="FF33" s="125"/>
      <c r="FG33" s="125"/>
      <c r="FH33" s="125"/>
      <c r="FI33" s="125"/>
      <c r="FJ33" s="125"/>
      <c r="FK33" s="126"/>
      <c r="FL33" s="124">
        <f>データ!AW7</f>
        <v>100.2</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0.4</v>
      </c>
      <c r="HW33" s="125"/>
      <c r="HX33" s="125"/>
      <c r="HY33" s="125"/>
      <c r="HZ33" s="125"/>
      <c r="IA33" s="125"/>
      <c r="IB33" s="125"/>
      <c r="IC33" s="125"/>
      <c r="ID33" s="125"/>
      <c r="IE33" s="125"/>
      <c r="IF33" s="125"/>
      <c r="IG33" s="125"/>
      <c r="IH33" s="125"/>
      <c r="II33" s="125"/>
      <c r="IJ33" s="126"/>
      <c r="IK33" s="124">
        <f>データ!BG7</f>
        <v>0.4</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92.5</v>
      </c>
      <c r="KG33" s="125"/>
      <c r="KH33" s="125"/>
      <c r="KI33" s="125"/>
      <c r="KJ33" s="125"/>
      <c r="KK33" s="125"/>
      <c r="KL33" s="125"/>
      <c r="KM33" s="125"/>
      <c r="KN33" s="125"/>
      <c r="KO33" s="125"/>
      <c r="KP33" s="125"/>
      <c r="KQ33" s="125"/>
      <c r="KR33" s="125"/>
      <c r="KS33" s="125"/>
      <c r="KT33" s="126"/>
      <c r="KU33" s="124">
        <f>データ!BP7</f>
        <v>91.6</v>
      </c>
      <c r="KV33" s="125"/>
      <c r="KW33" s="125"/>
      <c r="KX33" s="125"/>
      <c r="KY33" s="125"/>
      <c r="KZ33" s="125"/>
      <c r="LA33" s="125"/>
      <c r="LB33" s="125"/>
      <c r="LC33" s="125"/>
      <c r="LD33" s="125"/>
      <c r="LE33" s="125"/>
      <c r="LF33" s="125"/>
      <c r="LG33" s="125"/>
      <c r="LH33" s="125"/>
      <c r="LI33" s="126"/>
      <c r="LJ33" s="124">
        <f>データ!BQ7</f>
        <v>91.2</v>
      </c>
      <c r="LK33" s="125"/>
      <c r="LL33" s="125"/>
      <c r="LM33" s="125"/>
      <c r="LN33" s="125"/>
      <c r="LO33" s="125"/>
      <c r="LP33" s="125"/>
      <c r="LQ33" s="125"/>
      <c r="LR33" s="125"/>
      <c r="LS33" s="125"/>
      <c r="LT33" s="125"/>
      <c r="LU33" s="125"/>
      <c r="LV33" s="125"/>
      <c r="LW33" s="125"/>
      <c r="LX33" s="126"/>
      <c r="LY33" s="124">
        <f>データ!BR7</f>
        <v>92.6</v>
      </c>
      <c r="LZ33" s="125"/>
      <c r="MA33" s="125"/>
      <c r="MB33" s="125"/>
      <c r="MC33" s="125"/>
      <c r="MD33" s="125"/>
      <c r="ME33" s="125"/>
      <c r="MF33" s="125"/>
      <c r="MG33" s="125"/>
      <c r="MH33" s="125"/>
      <c r="MI33" s="125"/>
      <c r="MJ33" s="125"/>
      <c r="MK33" s="125"/>
      <c r="ML33" s="125"/>
      <c r="MM33" s="126"/>
      <c r="MN33" s="124">
        <f>データ!BS7</f>
        <v>91.5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101.7</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96</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41.7</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80.3</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87753</v>
      </c>
      <c r="Q55" s="129"/>
      <c r="R55" s="129"/>
      <c r="S55" s="129"/>
      <c r="T55" s="129"/>
      <c r="U55" s="129"/>
      <c r="V55" s="129"/>
      <c r="W55" s="129"/>
      <c r="X55" s="129"/>
      <c r="Y55" s="129"/>
      <c r="Z55" s="129"/>
      <c r="AA55" s="129"/>
      <c r="AB55" s="129"/>
      <c r="AC55" s="129"/>
      <c r="AD55" s="130"/>
      <c r="AE55" s="128">
        <f>データ!CA7</f>
        <v>90438</v>
      </c>
      <c r="AF55" s="129"/>
      <c r="AG55" s="129"/>
      <c r="AH55" s="129"/>
      <c r="AI55" s="129"/>
      <c r="AJ55" s="129"/>
      <c r="AK55" s="129"/>
      <c r="AL55" s="129"/>
      <c r="AM55" s="129"/>
      <c r="AN55" s="129"/>
      <c r="AO55" s="129"/>
      <c r="AP55" s="129"/>
      <c r="AQ55" s="129"/>
      <c r="AR55" s="129"/>
      <c r="AS55" s="130"/>
      <c r="AT55" s="128">
        <f>データ!CB7</f>
        <v>93246</v>
      </c>
      <c r="AU55" s="129"/>
      <c r="AV55" s="129"/>
      <c r="AW55" s="129"/>
      <c r="AX55" s="129"/>
      <c r="AY55" s="129"/>
      <c r="AZ55" s="129"/>
      <c r="BA55" s="129"/>
      <c r="BB55" s="129"/>
      <c r="BC55" s="129"/>
      <c r="BD55" s="129"/>
      <c r="BE55" s="129"/>
      <c r="BF55" s="129"/>
      <c r="BG55" s="129"/>
      <c r="BH55" s="130"/>
      <c r="BI55" s="128">
        <f>データ!CC7</f>
        <v>95505</v>
      </c>
      <c r="BJ55" s="129"/>
      <c r="BK55" s="129"/>
      <c r="BL55" s="129"/>
      <c r="BM55" s="129"/>
      <c r="BN55" s="129"/>
      <c r="BO55" s="129"/>
      <c r="BP55" s="129"/>
      <c r="BQ55" s="129"/>
      <c r="BR55" s="129"/>
      <c r="BS55" s="129"/>
      <c r="BT55" s="129"/>
      <c r="BU55" s="129"/>
      <c r="BV55" s="129"/>
      <c r="BW55" s="130"/>
      <c r="BX55" s="128">
        <f>データ!CD7</f>
        <v>97792</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16321</v>
      </c>
      <c r="DE55" s="129"/>
      <c r="DF55" s="129"/>
      <c r="DG55" s="129"/>
      <c r="DH55" s="129"/>
      <c r="DI55" s="129"/>
      <c r="DJ55" s="129"/>
      <c r="DK55" s="129"/>
      <c r="DL55" s="129"/>
      <c r="DM55" s="129"/>
      <c r="DN55" s="129"/>
      <c r="DO55" s="129"/>
      <c r="DP55" s="129"/>
      <c r="DQ55" s="129"/>
      <c r="DR55" s="130"/>
      <c r="DS55" s="128">
        <f>データ!CL7</f>
        <v>16869</v>
      </c>
      <c r="DT55" s="129"/>
      <c r="DU55" s="129"/>
      <c r="DV55" s="129"/>
      <c r="DW55" s="129"/>
      <c r="DX55" s="129"/>
      <c r="DY55" s="129"/>
      <c r="DZ55" s="129"/>
      <c r="EA55" s="129"/>
      <c r="EB55" s="129"/>
      <c r="EC55" s="129"/>
      <c r="ED55" s="129"/>
      <c r="EE55" s="129"/>
      <c r="EF55" s="129"/>
      <c r="EG55" s="130"/>
      <c r="EH55" s="128">
        <f>データ!CM7</f>
        <v>17717</v>
      </c>
      <c r="EI55" s="129"/>
      <c r="EJ55" s="129"/>
      <c r="EK55" s="129"/>
      <c r="EL55" s="129"/>
      <c r="EM55" s="129"/>
      <c r="EN55" s="129"/>
      <c r="EO55" s="129"/>
      <c r="EP55" s="129"/>
      <c r="EQ55" s="129"/>
      <c r="ER55" s="129"/>
      <c r="ES55" s="129"/>
      <c r="ET55" s="129"/>
      <c r="EU55" s="129"/>
      <c r="EV55" s="130"/>
      <c r="EW55" s="128">
        <f>データ!CN7</f>
        <v>19172</v>
      </c>
      <c r="EX55" s="129"/>
      <c r="EY55" s="129"/>
      <c r="EZ55" s="129"/>
      <c r="FA55" s="129"/>
      <c r="FB55" s="129"/>
      <c r="FC55" s="129"/>
      <c r="FD55" s="129"/>
      <c r="FE55" s="129"/>
      <c r="FF55" s="129"/>
      <c r="FG55" s="129"/>
      <c r="FH55" s="129"/>
      <c r="FI55" s="129"/>
      <c r="FJ55" s="129"/>
      <c r="FK55" s="130"/>
      <c r="FL55" s="128">
        <f>データ!CO7</f>
        <v>20767</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38.5</v>
      </c>
      <c r="GS55" s="125"/>
      <c r="GT55" s="125"/>
      <c r="GU55" s="125"/>
      <c r="GV55" s="125"/>
      <c r="GW55" s="125"/>
      <c r="GX55" s="125"/>
      <c r="GY55" s="125"/>
      <c r="GZ55" s="125"/>
      <c r="HA55" s="125"/>
      <c r="HB55" s="125"/>
      <c r="HC55" s="125"/>
      <c r="HD55" s="125"/>
      <c r="HE55" s="125"/>
      <c r="HF55" s="126"/>
      <c r="HG55" s="124">
        <f>データ!CW7</f>
        <v>40.700000000000003</v>
      </c>
      <c r="HH55" s="125"/>
      <c r="HI55" s="125"/>
      <c r="HJ55" s="125"/>
      <c r="HK55" s="125"/>
      <c r="HL55" s="125"/>
      <c r="HM55" s="125"/>
      <c r="HN55" s="125"/>
      <c r="HO55" s="125"/>
      <c r="HP55" s="125"/>
      <c r="HQ55" s="125"/>
      <c r="HR55" s="125"/>
      <c r="HS55" s="125"/>
      <c r="HT55" s="125"/>
      <c r="HU55" s="126"/>
      <c r="HV55" s="124">
        <f>データ!CX7</f>
        <v>41.5</v>
      </c>
      <c r="HW55" s="125"/>
      <c r="HX55" s="125"/>
      <c r="HY55" s="125"/>
      <c r="HZ55" s="125"/>
      <c r="IA55" s="125"/>
      <c r="IB55" s="125"/>
      <c r="IC55" s="125"/>
      <c r="ID55" s="125"/>
      <c r="IE55" s="125"/>
      <c r="IF55" s="125"/>
      <c r="IG55" s="125"/>
      <c r="IH55" s="125"/>
      <c r="II55" s="125"/>
      <c r="IJ55" s="126"/>
      <c r="IK55" s="124">
        <f>データ!CY7</f>
        <v>41.9</v>
      </c>
      <c r="IL55" s="125"/>
      <c r="IM55" s="125"/>
      <c r="IN55" s="125"/>
      <c r="IO55" s="125"/>
      <c r="IP55" s="125"/>
      <c r="IQ55" s="125"/>
      <c r="IR55" s="125"/>
      <c r="IS55" s="125"/>
      <c r="IT55" s="125"/>
      <c r="IU55" s="125"/>
      <c r="IV55" s="125"/>
      <c r="IW55" s="125"/>
      <c r="IX55" s="125"/>
      <c r="IY55" s="126"/>
      <c r="IZ55" s="124">
        <f>データ!CZ7</f>
        <v>41.9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27</v>
      </c>
      <c r="KG55" s="125"/>
      <c r="KH55" s="125"/>
      <c r="KI55" s="125"/>
      <c r="KJ55" s="125"/>
      <c r="KK55" s="125"/>
      <c r="KL55" s="125"/>
      <c r="KM55" s="125"/>
      <c r="KN55" s="125"/>
      <c r="KO55" s="125"/>
      <c r="KP55" s="125"/>
      <c r="KQ55" s="125"/>
      <c r="KR55" s="125"/>
      <c r="KS55" s="125"/>
      <c r="KT55" s="126"/>
      <c r="KU55" s="124">
        <f>データ!DH7</f>
        <v>27</v>
      </c>
      <c r="KV55" s="125"/>
      <c r="KW55" s="125"/>
      <c r="KX55" s="125"/>
      <c r="KY55" s="125"/>
      <c r="KZ55" s="125"/>
      <c r="LA55" s="125"/>
      <c r="LB55" s="125"/>
      <c r="LC55" s="125"/>
      <c r="LD55" s="125"/>
      <c r="LE55" s="125"/>
      <c r="LF55" s="125"/>
      <c r="LG55" s="125"/>
      <c r="LH55" s="125"/>
      <c r="LI55" s="126"/>
      <c r="LJ55" s="124">
        <f>データ!DI7</f>
        <v>27.8</v>
      </c>
      <c r="LK55" s="125"/>
      <c r="LL55" s="125"/>
      <c r="LM55" s="125"/>
      <c r="LN55" s="125"/>
      <c r="LO55" s="125"/>
      <c r="LP55" s="125"/>
      <c r="LQ55" s="125"/>
      <c r="LR55" s="125"/>
      <c r="LS55" s="125"/>
      <c r="LT55" s="125"/>
      <c r="LU55" s="125"/>
      <c r="LV55" s="125"/>
      <c r="LW55" s="125"/>
      <c r="LX55" s="126"/>
      <c r="LY55" s="124">
        <f>データ!DJ7</f>
        <v>28.7</v>
      </c>
      <c r="LZ55" s="125"/>
      <c r="MA55" s="125"/>
      <c r="MB55" s="125"/>
      <c r="MC55" s="125"/>
      <c r="MD55" s="125"/>
      <c r="ME55" s="125"/>
      <c r="MF55" s="125"/>
      <c r="MG55" s="125"/>
      <c r="MH55" s="125"/>
      <c r="MI55" s="125"/>
      <c r="MJ55" s="125"/>
      <c r="MK55" s="125"/>
      <c r="ML55" s="125"/>
      <c r="MM55" s="126"/>
      <c r="MN55" s="124">
        <f>データ!DK7</f>
        <v>29.6</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59159</v>
      </c>
      <c r="Q56" s="129"/>
      <c r="R56" s="129"/>
      <c r="S56" s="129"/>
      <c r="T56" s="129"/>
      <c r="U56" s="129"/>
      <c r="V56" s="129"/>
      <c r="W56" s="129"/>
      <c r="X56" s="129"/>
      <c r="Y56" s="129"/>
      <c r="Z56" s="129"/>
      <c r="AA56" s="129"/>
      <c r="AB56" s="129"/>
      <c r="AC56" s="129"/>
      <c r="AD56" s="130"/>
      <c r="AE56" s="128">
        <f>データ!CF7</f>
        <v>60787</v>
      </c>
      <c r="AF56" s="129"/>
      <c r="AG56" s="129"/>
      <c r="AH56" s="129"/>
      <c r="AI56" s="129"/>
      <c r="AJ56" s="129"/>
      <c r="AK56" s="129"/>
      <c r="AL56" s="129"/>
      <c r="AM56" s="129"/>
      <c r="AN56" s="129"/>
      <c r="AO56" s="129"/>
      <c r="AP56" s="129"/>
      <c r="AQ56" s="129"/>
      <c r="AR56" s="129"/>
      <c r="AS56" s="130"/>
      <c r="AT56" s="128">
        <f>データ!CG7</f>
        <v>62913</v>
      </c>
      <c r="AU56" s="129"/>
      <c r="AV56" s="129"/>
      <c r="AW56" s="129"/>
      <c r="AX56" s="129"/>
      <c r="AY56" s="129"/>
      <c r="AZ56" s="129"/>
      <c r="BA56" s="129"/>
      <c r="BB56" s="129"/>
      <c r="BC56" s="129"/>
      <c r="BD56" s="129"/>
      <c r="BE56" s="129"/>
      <c r="BF56" s="129"/>
      <c r="BG56" s="129"/>
      <c r="BH56" s="130"/>
      <c r="BI56" s="128">
        <f>データ!CH7</f>
        <v>64765</v>
      </c>
      <c r="BJ56" s="129"/>
      <c r="BK56" s="129"/>
      <c r="BL56" s="129"/>
      <c r="BM56" s="129"/>
      <c r="BN56" s="129"/>
      <c r="BO56" s="129"/>
      <c r="BP56" s="129"/>
      <c r="BQ56" s="129"/>
      <c r="BR56" s="129"/>
      <c r="BS56" s="129"/>
      <c r="BT56" s="129"/>
      <c r="BU56" s="129"/>
      <c r="BV56" s="129"/>
      <c r="BW56" s="130"/>
      <c r="BX56" s="128">
        <f>データ!CI7</f>
        <v>66228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14865</v>
      </c>
      <c r="DE56" s="129"/>
      <c r="DF56" s="129"/>
      <c r="DG56" s="129"/>
      <c r="DH56" s="129"/>
      <c r="DI56" s="129"/>
      <c r="DJ56" s="129"/>
      <c r="DK56" s="129"/>
      <c r="DL56" s="129"/>
      <c r="DM56" s="129"/>
      <c r="DN56" s="129"/>
      <c r="DO56" s="129"/>
      <c r="DP56" s="129"/>
      <c r="DQ56" s="129"/>
      <c r="DR56" s="130"/>
      <c r="DS56" s="128">
        <f>データ!CQ7</f>
        <v>15610</v>
      </c>
      <c r="DT56" s="129"/>
      <c r="DU56" s="129"/>
      <c r="DV56" s="129"/>
      <c r="DW56" s="129"/>
      <c r="DX56" s="129"/>
      <c r="DY56" s="129"/>
      <c r="DZ56" s="129"/>
      <c r="EA56" s="129"/>
      <c r="EB56" s="129"/>
      <c r="EC56" s="129"/>
      <c r="ED56" s="129"/>
      <c r="EE56" s="129"/>
      <c r="EF56" s="129"/>
      <c r="EG56" s="130"/>
      <c r="EH56" s="128">
        <f>データ!CR7</f>
        <v>16993</v>
      </c>
      <c r="EI56" s="129"/>
      <c r="EJ56" s="129"/>
      <c r="EK56" s="129"/>
      <c r="EL56" s="129"/>
      <c r="EM56" s="129"/>
      <c r="EN56" s="129"/>
      <c r="EO56" s="129"/>
      <c r="EP56" s="129"/>
      <c r="EQ56" s="129"/>
      <c r="ER56" s="129"/>
      <c r="ES56" s="129"/>
      <c r="ET56" s="129"/>
      <c r="EU56" s="129"/>
      <c r="EV56" s="130"/>
      <c r="EW56" s="128">
        <f>データ!CS7</f>
        <v>17680</v>
      </c>
      <c r="EX56" s="129"/>
      <c r="EY56" s="129"/>
      <c r="EZ56" s="129"/>
      <c r="FA56" s="129"/>
      <c r="FB56" s="129"/>
      <c r="FC56" s="129"/>
      <c r="FD56" s="129"/>
      <c r="FE56" s="129"/>
      <c r="FF56" s="129"/>
      <c r="FG56" s="129"/>
      <c r="FH56" s="129"/>
      <c r="FI56" s="129"/>
      <c r="FJ56" s="129"/>
      <c r="FK56" s="130"/>
      <c r="FL56" s="128">
        <f>データ!CT7</f>
        <v>18393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47.8</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26.2</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21.2</v>
      </c>
      <c r="V79" s="138"/>
      <c r="W79" s="138"/>
      <c r="X79" s="138"/>
      <c r="Y79" s="138"/>
      <c r="Z79" s="138"/>
      <c r="AA79" s="138"/>
      <c r="AB79" s="138"/>
      <c r="AC79" s="138"/>
      <c r="AD79" s="138"/>
      <c r="AE79" s="138"/>
      <c r="AF79" s="138"/>
      <c r="AG79" s="138"/>
      <c r="AH79" s="138"/>
      <c r="AI79" s="138"/>
      <c r="AJ79" s="138"/>
      <c r="AK79" s="138"/>
      <c r="AL79" s="138"/>
      <c r="AM79" s="138"/>
      <c r="AN79" s="138">
        <f>データ!DS7</f>
        <v>26</v>
      </c>
      <c r="AO79" s="138"/>
      <c r="AP79" s="138"/>
      <c r="AQ79" s="138"/>
      <c r="AR79" s="138"/>
      <c r="AS79" s="138"/>
      <c r="AT79" s="138"/>
      <c r="AU79" s="138"/>
      <c r="AV79" s="138"/>
      <c r="AW79" s="138"/>
      <c r="AX79" s="138"/>
      <c r="AY79" s="138"/>
      <c r="AZ79" s="138"/>
      <c r="BA79" s="138"/>
      <c r="BB79" s="138"/>
      <c r="BC79" s="138"/>
      <c r="BD79" s="138"/>
      <c r="BE79" s="138"/>
      <c r="BF79" s="138"/>
      <c r="BG79" s="138">
        <f>データ!DT7</f>
        <v>31.6</v>
      </c>
      <c r="BH79" s="138"/>
      <c r="BI79" s="138"/>
      <c r="BJ79" s="138"/>
      <c r="BK79" s="138"/>
      <c r="BL79" s="138"/>
      <c r="BM79" s="138"/>
      <c r="BN79" s="138"/>
      <c r="BO79" s="138"/>
      <c r="BP79" s="138"/>
      <c r="BQ79" s="138"/>
      <c r="BR79" s="138"/>
      <c r="BS79" s="138"/>
      <c r="BT79" s="138"/>
      <c r="BU79" s="138"/>
      <c r="BV79" s="138"/>
      <c r="BW79" s="138"/>
      <c r="BX79" s="138"/>
      <c r="BY79" s="138"/>
      <c r="BZ79" s="138">
        <f>データ!DU7</f>
        <v>33.5</v>
      </c>
      <c r="CA79" s="138"/>
      <c r="CB79" s="138"/>
      <c r="CC79" s="138"/>
      <c r="CD79" s="138"/>
      <c r="CE79" s="138"/>
      <c r="CF79" s="138"/>
      <c r="CG79" s="138"/>
      <c r="CH79" s="138"/>
      <c r="CI79" s="138"/>
      <c r="CJ79" s="138"/>
      <c r="CK79" s="138"/>
      <c r="CL79" s="138"/>
      <c r="CM79" s="138"/>
      <c r="CN79" s="138"/>
      <c r="CO79" s="138"/>
      <c r="CP79" s="138"/>
      <c r="CQ79" s="138"/>
      <c r="CR79" s="138"/>
      <c r="CS79" s="138">
        <f>データ!DV7</f>
        <v>33.799999999999997</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49.5</v>
      </c>
      <c r="EP79" s="138"/>
      <c r="EQ79" s="138"/>
      <c r="ER79" s="138"/>
      <c r="ES79" s="138"/>
      <c r="ET79" s="138"/>
      <c r="EU79" s="138"/>
      <c r="EV79" s="138"/>
      <c r="EW79" s="138"/>
      <c r="EX79" s="138"/>
      <c r="EY79" s="138"/>
      <c r="EZ79" s="138"/>
      <c r="FA79" s="138"/>
      <c r="FB79" s="138"/>
      <c r="FC79" s="138"/>
      <c r="FD79" s="138"/>
      <c r="FE79" s="138"/>
      <c r="FF79" s="138"/>
      <c r="FG79" s="138"/>
      <c r="FH79" s="138">
        <f>データ!ED7</f>
        <v>60.5</v>
      </c>
      <c r="FI79" s="138"/>
      <c r="FJ79" s="138"/>
      <c r="FK79" s="138"/>
      <c r="FL79" s="138"/>
      <c r="FM79" s="138"/>
      <c r="FN79" s="138"/>
      <c r="FO79" s="138"/>
      <c r="FP79" s="138"/>
      <c r="FQ79" s="138"/>
      <c r="FR79" s="138"/>
      <c r="FS79" s="138"/>
      <c r="FT79" s="138"/>
      <c r="FU79" s="138"/>
      <c r="FV79" s="138"/>
      <c r="FW79" s="138"/>
      <c r="FX79" s="138"/>
      <c r="FY79" s="138"/>
      <c r="FZ79" s="138"/>
      <c r="GA79" s="138">
        <f>データ!EE7</f>
        <v>70.5</v>
      </c>
      <c r="GB79" s="138"/>
      <c r="GC79" s="138"/>
      <c r="GD79" s="138"/>
      <c r="GE79" s="138"/>
      <c r="GF79" s="138"/>
      <c r="GG79" s="138"/>
      <c r="GH79" s="138"/>
      <c r="GI79" s="138"/>
      <c r="GJ79" s="138"/>
      <c r="GK79" s="138"/>
      <c r="GL79" s="138"/>
      <c r="GM79" s="138"/>
      <c r="GN79" s="138"/>
      <c r="GO79" s="138"/>
      <c r="GP79" s="138"/>
      <c r="GQ79" s="138"/>
      <c r="GR79" s="138"/>
      <c r="GS79" s="138"/>
      <c r="GT79" s="138">
        <f>データ!EF7</f>
        <v>76.599999999999994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72.900000000000006</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46020701</v>
      </c>
      <c r="JK79" s="133"/>
      <c r="JL79" s="133"/>
      <c r="JM79" s="133"/>
      <c r="JN79" s="133"/>
      <c r="JO79" s="133"/>
      <c r="JP79" s="133"/>
      <c r="JQ79" s="133"/>
      <c r="JR79" s="133"/>
      <c r="JS79" s="133"/>
      <c r="JT79" s="133"/>
      <c r="JU79" s="133"/>
      <c r="JV79" s="133"/>
      <c r="JW79" s="133"/>
      <c r="JX79" s="133"/>
      <c r="JY79" s="133"/>
      <c r="JZ79" s="133"/>
      <c r="KA79" s="133"/>
      <c r="KB79" s="133"/>
      <c r="KC79" s="133">
        <f>データ!EO7</f>
        <v>49017307</v>
      </c>
      <c r="KD79" s="133"/>
      <c r="KE79" s="133"/>
      <c r="KF79" s="133"/>
      <c r="KG79" s="133"/>
      <c r="KH79" s="133"/>
      <c r="KI79" s="133"/>
      <c r="KJ79" s="133"/>
      <c r="KK79" s="133"/>
      <c r="KL79" s="133"/>
      <c r="KM79" s="133"/>
      <c r="KN79" s="133"/>
      <c r="KO79" s="133"/>
      <c r="KP79" s="133"/>
      <c r="KQ79" s="133"/>
      <c r="KR79" s="133"/>
      <c r="KS79" s="133"/>
      <c r="KT79" s="133"/>
      <c r="KU79" s="133"/>
      <c r="KV79" s="133">
        <f>データ!EP7</f>
        <v>49292200</v>
      </c>
      <c r="KW79" s="133"/>
      <c r="KX79" s="133"/>
      <c r="KY79" s="133"/>
      <c r="KZ79" s="133"/>
      <c r="LA79" s="133"/>
      <c r="LB79" s="133"/>
      <c r="LC79" s="133"/>
      <c r="LD79" s="133"/>
      <c r="LE79" s="133"/>
      <c r="LF79" s="133"/>
      <c r="LG79" s="133"/>
      <c r="LH79" s="133"/>
      <c r="LI79" s="133"/>
      <c r="LJ79" s="133"/>
      <c r="LK79" s="133"/>
      <c r="LL79" s="133"/>
      <c r="LM79" s="133"/>
      <c r="LN79" s="133"/>
      <c r="LO79" s="133">
        <f>データ!EQ7</f>
        <v>54016751</v>
      </c>
      <c r="LP79" s="133"/>
      <c r="LQ79" s="133"/>
      <c r="LR79" s="133"/>
      <c r="LS79" s="133"/>
      <c r="LT79" s="133"/>
      <c r="LU79" s="133"/>
      <c r="LV79" s="133"/>
      <c r="LW79" s="133"/>
      <c r="LX79" s="133"/>
      <c r="LY79" s="133"/>
      <c r="LZ79" s="133"/>
      <c r="MA79" s="133"/>
      <c r="MB79" s="133"/>
      <c r="MC79" s="133"/>
      <c r="MD79" s="133"/>
      <c r="ME79" s="133"/>
      <c r="MF79" s="133"/>
      <c r="MG79" s="133"/>
      <c r="MH79" s="133">
        <f>データ!ER7</f>
        <v>55401191</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KrwyKOb3hmmwxg9cJasOzIUM8z2vKHBDFlPDeNzSHDoB0nxTRWtc7miBvlCk7LIZzbEbW41bsMoslBk/j5tQ==" saltValue="ixBwgcX7DgTz8Ct4LIOjb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77</v>
      </c>
      <c r="AI4" s="145"/>
      <c r="AJ4" s="145"/>
      <c r="AK4" s="145"/>
      <c r="AL4" s="145"/>
      <c r="AM4" s="145"/>
      <c r="AN4" s="145"/>
      <c r="AO4" s="145"/>
      <c r="AP4" s="145"/>
      <c r="AQ4" s="145"/>
      <c r="AR4" s="146"/>
      <c r="AS4" s="140" t="s">
        <v>78</v>
      </c>
      <c r="AT4" s="139"/>
      <c r="AU4" s="139"/>
      <c r="AV4" s="139"/>
      <c r="AW4" s="139"/>
      <c r="AX4" s="139"/>
      <c r="AY4" s="139"/>
      <c r="AZ4" s="139"/>
      <c r="BA4" s="139"/>
      <c r="BB4" s="139"/>
      <c r="BC4" s="139"/>
      <c r="BD4" s="140" t="s">
        <v>79</v>
      </c>
      <c r="BE4" s="139"/>
      <c r="BF4" s="139"/>
      <c r="BG4" s="139"/>
      <c r="BH4" s="139"/>
      <c r="BI4" s="139"/>
      <c r="BJ4" s="139"/>
      <c r="BK4" s="139"/>
      <c r="BL4" s="139"/>
      <c r="BM4" s="139"/>
      <c r="BN4" s="139"/>
      <c r="BO4" s="144" t="s">
        <v>80</v>
      </c>
      <c r="BP4" s="145"/>
      <c r="BQ4" s="145"/>
      <c r="BR4" s="145"/>
      <c r="BS4" s="145"/>
      <c r="BT4" s="145"/>
      <c r="BU4" s="145"/>
      <c r="BV4" s="145"/>
      <c r="BW4" s="145"/>
      <c r="BX4" s="145"/>
      <c r="BY4" s="146"/>
      <c r="BZ4" s="139" t="s">
        <v>81</v>
      </c>
      <c r="CA4" s="139"/>
      <c r="CB4" s="139"/>
      <c r="CC4" s="139"/>
      <c r="CD4" s="139"/>
      <c r="CE4" s="139"/>
      <c r="CF4" s="139"/>
      <c r="CG4" s="139"/>
      <c r="CH4" s="139"/>
      <c r="CI4" s="139"/>
      <c r="CJ4" s="139"/>
      <c r="CK4" s="140"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4" t="s">
        <v>85</v>
      </c>
      <c r="DS4" s="145"/>
      <c r="DT4" s="145"/>
      <c r="DU4" s="145"/>
      <c r="DV4" s="145"/>
      <c r="DW4" s="145"/>
      <c r="DX4" s="145"/>
      <c r="DY4" s="145"/>
      <c r="DZ4" s="145"/>
      <c r="EA4" s="145"/>
      <c r="EB4" s="146"/>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124</v>
      </c>
      <c r="AV5" s="61" t="s">
        <v>114</v>
      </c>
      <c r="AW5" s="61" t="s">
        <v>115</v>
      </c>
      <c r="AX5" s="61" t="s">
        <v>116</v>
      </c>
      <c r="AY5" s="61" t="s">
        <v>117</v>
      </c>
      <c r="AZ5" s="61" t="s">
        <v>118</v>
      </c>
      <c r="BA5" s="61" t="s">
        <v>119</v>
      </c>
      <c r="BB5" s="61" t="s">
        <v>120</v>
      </c>
      <c r="BC5" s="61" t="s">
        <v>121</v>
      </c>
      <c r="BD5" s="61" t="s">
        <v>111</v>
      </c>
      <c r="BE5" s="61" t="s">
        <v>123</v>
      </c>
      <c r="BF5" s="61" t="s">
        <v>125</v>
      </c>
      <c r="BG5" s="61" t="s">
        <v>114</v>
      </c>
      <c r="BH5" s="61" t="s">
        <v>115</v>
      </c>
      <c r="BI5" s="61" t="s">
        <v>116</v>
      </c>
      <c r="BJ5" s="61" t="s">
        <v>117</v>
      </c>
      <c r="BK5" s="61" t="s">
        <v>118</v>
      </c>
      <c r="BL5" s="61" t="s">
        <v>119</v>
      </c>
      <c r="BM5" s="61" t="s">
        <v>120</v>
      </c>
      <c r="BN5" s="61" t="s">
        <v>121</v>
      </c>
      <c r="BO5" s="61" t="s">
        <v>122</v>
      </c>
      <c r="BP5" s="61" t="s">
        <v>123</v>
      </c>
      <c r="BQ5" s="61" t="s">
        <v>113</v>
      </c>
      <c r="BR5" s="61" t="s">
        <v>126</v>
      </c>
      <c r="BS5" s="61" t="s">
        <v>115</v>
      </c>
      <c r="BT5" s="61" t="s">
        <v>116</v>
      </c>
      <c r="BU5" s="61" t="s">
        <v>117</v>
      </c>
      <c r="BV5" s="61" t="s">
        <v>118</v>
      </c>
      <c r="BW5" s="61" t="s">
        <v>119</v>
      </c>
      <c r="BX5" s="61" t="s">
        <v>120</v>
      </c>
      <c r="BY5" s="61" t="s">
        <v>121</v>
      </c>
      <c r="BZ5" s="61" t="s">
        <v>111</v>
      </c>
      <c r="CA5" s="61" t="s">
        <v>123</v>
      </c>
      <c r="CB5" s="61" t="s">
        <v>113</v>
      </c>
      <c r="CC5" s="61" t="s">
        <v>114</v>
      </c>
      <c r="CD5" s="61" t="s">
        <v>127</v>
      </c>
      <c r="CE5" s="61" t="s">
        <v>116</v>
      </c>
      <c r="CF5" s="61" t="s">
        <v>117</v>
      </c>
      <c r="CG5" s="61" t="s">
        <v>118</v>
      </c>
      <c r="CH5" s="61" t="s">
        <v>119</v>
      </c>
      <c r="CI5" s="61" t="s">
        <v>120</v>
      </c>
      <c r="CJ5" s="61" t="s">
        <v>121</v>
      </c>
      <c r="CK5" s="61" t="s">
        <v>122</v>
      </c>
      <c r="CL5" s="61" t="s">
        <v>112</v>
      </c>
      <c r="CM5" s="61" t="s">
        <v>124</v>
      </c>
      <c r="CN5" s="61" t="s">
        <v>114</v>
      </c>
      <c r="CO5" s="61" t="s">
        <v>115</v>
      </c>
      <c r="CP5" s="61" t="s">
        <v>116</v>
      </c>
      <c r="CQ5" s="61" t="s">
        <v>117</v>
      </c>
      <c r="CR5" s="61" t="s">
        <v>118</v>
      </c>
      <c r="CS5" s="61" t="s">
        <v>119</v>
      </c>
      <c r="CT5" s="61" t="s">
        <v>120</v>
      </c>
      <c r="CU5" s="61" t="s">
        <v>121</v>
      </c>
      <c r="CV5" s="61" t="s">
        <v>111</v>
      </c>
      <c r="CW5" s="61" t="s">
        <v>123</v>
      </c>
      <c r="CX5" s="61" t="s">
        <v>125</v>
      </c>
      <c r="CY5" s="61" t="s">
        <v>114</v>
      </c>
      <c r="CZ5" s="61" t="s">
        <v>115</v>
      </c>
      <c r="DA5" s="61" t="s">
        <v>116</v>
      </c>
      <c r="DB5" s="61" t="s">
        <v>117</v>
      </c>
      <c r="DC5" s="61" t="s">
        <v>118</v>
      </c>
      <c r="DD5" s="61" t="s">
        <v>119</v>
      </c>
      <c r="DE5" s="61" t="s">
        <v>120</v>
      </c>
      <c r="DF5" s="61" t="s">
        <v>121</v>
      </c>
      <c r="DG5" s="61" t="s">
        <v>111</v>
      </c>
      <c r="DH5" s="61" t="s">
        <v>128</v>
      </c>
      <c r="DI5" s="61" t="s">
        <v>125</v>
      </c>
      <c r="DJ5" s="61" t="s">
        <v>114</v>
      </c>
      <c r="DK5" s="61" t="s">
        <v>115</v>
      </c>
      <c r="DL5" s="61" t="s">
        <v>116</v>
      </c>
      <c r="DM5" s="61" t="s">
        <v>117</v>
      </c>
      <c r="DN5" s="61" t="s">
        <v>118</v>
      </c>
      <c r="DO5" s="61" t="s">
        <v>119</v>
      </c>
      <c r="DP5" s="61" t="s">
        <v>120</v>
      </c>
      <c r="DQ5" s="61" t="s">
        <v>121</v>
      </c>
      <c r="DR5" s="61" t="s">
        <v>111</v>
      </c>
      <c r="DS5" s="61" t="s">
        <v>123</v>
      </c>
      <c r="DT5" s="61" t="s">
        <v>113</v>
      </c>
      <c r="DU5" s="61" t="s">
        <v>114</v>
      </c>
      <c r="DV5" s="61" t="s">
        <v>115</v>
      </c>
      <c r="DW5" s="61" t="s">
        <v>116</v>
      </c>
      <c r="DX5" s="61" t="s">
        <v>117</v>
      </c>
      <c r="DY5" s="61" t="s">
        <v>118</v>
      </c>
      <c r="DZ5" s="61" t="s">
        <v>119</v>
      </c>
      <c r="EA5" s="61" t="s">
        <v>120</v>
      </c>
      <c r="EB5" s="61" t="s">
        <v>121</v>
      </c>
      <c r="EC5" s="61" t="s">
        <v>122</v>
      </c>
      <c r="ED5" s="61" t="s">
        <v>123</v>
      </c>
      <c r="EE5" s="61" t="s">
        <v>125</v>
      </c>
      <c r="EF5" s="61" t="s">
        <v>114</v>
      </c>
      <c r="EG5" s="61" t="s">
        <v>115</v>
      </c>
      <c r="EH5" s="61" t="s">
        <v>116</v>
      </c>
      <c r="EI5" s="61" t="s">
        <v>117</v>
      </c>
      <c r="EJ5" s="61" t="s">
        <v>118</v>
      </c>
      <c r="EK5" s="61" t="s">
        <v>119</v>
      </c>
      <c r="EL5" s="61" t="s">
        <v>120</v>
      </c>
      <c r="EM5" s="61" t="s">
        <v>129</v>
      </c>
      <c r="EN5" s="61" t="s">
        <v>130</v>
      </c>
      <c r="EO5" s="61" t="s">
        <v>123</v>
      </c>
      <c r="EP5" s="61" t="s">
        <v>113</v>
      </c>
      <c r="EQ5" s="61" t="s">
        <v>126</v>
      </c>
      <c r="ER5" s="61" t="s">
        <v>115</v>
      </c>
      <c r="ES5" s="61" t="s">
        <v>116</v>
      </c>
      <c r="ET5" s="61" t="s">
        <v>117</v>
      </c>
      <c r="EU5" s="61" t="s">
        <v>118</v>
      </c>
      <c r="EV5" s="61" t="s">
        <v>119</v>
      </c>
      <c r="EW5" s="61" t="s">
        <v>120</v>
      </c>
      <c r="EX5" s="61" t="s">
        <v>121</v>
      </c>
    </row>
    <row r="6" spans="1:154" s="66" customFormat="1">
      <c r="A6" s="47" t="s">
        <v>131</v>
      </c>
      <c r="B6" s="62">
        <f>B8</f>
        <v>2017</v>
      </c>
      <c r="C6" s="62">
        <f t="shared" ref="C6:M6" si="2">C8</f>
        <v>287500</v>
      </c>
      <c r="D6" s="62">
        <f t="shared" si="2"/>
        <v>46</v>
      </c>
      <c r="E6" s="62">
        <f t="shared" si="2"/>
        <v>6</v>
      </c>
      <c r="F6" s="62">
        <f t="shared" si="2"/>
        <v>0</v>
      </c>
      <c r="G6" s="62">
        <f t="shared" si="2"/>
        <v>1</v>
      </c>
      <c r="H6" s="141" t="str">
        <f>IF(H8&lt;&gt;I8,H8,"")&amp;IF(I8&lt;&gt;J8,I8,"")&amp;"　"&amp;J8</f>
        <v>兵庫県地方独立行政法人神戸市民病院機構　中央市民病院</v>
      </c>
      <c r="I6" s="142"/>
      <c r="J6" s="143"/>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34</v>
      </c>
      <c r="R6" s="62" t="str">
        <f t="shared" si="3"/>
        <v>対象</v>
      </c>
      <c r="S6" s="62" t="str">
        <f t="shared" si="3"/>
        <v>透 I 未 訓 ガ</v>
      </c>
      <c r="T6" s="62" t="str">
        <f t="shared" si="3"/>
        <v>救 臨 が 感 災 地</v>
      </c>
      <c r="U6" s="63" t="str">
        <f>U8</f>
        <v>-</v>
      </c>
      <c r="V6" s="63">
        <f>V8</f>
        <v>101981</v>
      </c>
      <c r="W6" s="62" t="str">
        <f>W8</f>
        <v>非該当</v>
      </c>
      <c r="X6" s="62" t="str">
        <f t="shared" si="3"/>
        <v>７：１</v>
      </c>
      <c r="Y6" s="63">
        <f t="shared" si="3"/>
        <v>750</v>
      </c>
      <c r="Z6" s="63" t="str">
        <f t="shared" si="3"/>
        <v>-</v>
      </c>
      <c r="AA6" s="63" t="str">
        <f t="shared" si="3"/>
        <v>-</v>
      </c>
      <c r="AB6" s="63">
        <f t="shared" si="3"/>
        <v>8</v>
      </c>
      <c r="AC6" s="63">
        <f t="shared" si="3"/>
        <v>10</v>
      </c>
      <c r="AD6" s="63">
        <f t="shared" si="3"/>
        <v>768</v>
      </c>
      <c r="AE6" s="63">
        <f t="shared" si="3"/>
        <v>750</v>
      </c>
      <c r="AF6" s="63" t="str">
        <f t="shared" si="3"/>
        <v>-</v>
      </c>
      <c r="AG6" s="63">
        <f t="shared" si="3"/>
        <v>750</v>
      </c>
      <c r="AH6" s="64">
        <f>IF(AH8="-",NA(),AH8)</f>
        <v>102.5</v>
      </c>
      <c r="AI6" s="64">
        <f t="shared" ref="AI6:AQ6" si="4">IF(AI8="-",NA(),AI8)</f>
        <v>100.1</v>
      </c>
      <c r="AJ6" s="64">
        <f t="shared" si="4"/>
        <v>99.7</v>
      </c>
      <c r="AK6" s="64">
        <f t="shared" si="4"/>
        <v>99.6</v>
      </c>
      <c r="AL6" s="64">
        <f t="shared" si="4"/>
        <v>101</v>
      </c>
      <c r="AM6" s="64">
        <f t="shared" si="4"/>
        <v>101.7</v>
      </c>
      <c r="AN6" s="64">
        <f t="shared" si="4"/>
        <v>101.1</v>
      </c>
      <c r="AO6" s="64">
        <f t="shared" si="4"/>
        <v>100.3</v>
      </c>
      <c r="AP6" s="64">
        <f t="shared" si="4"/>
        <v>99.8</v>
      </c>
      <c r="AQ6" s="64">
        <f t="shared" si="4"/>
        <v>100.1</v>
      </c>
      <c r="AR6" s="64" t="str">
        <f>IF(AR8="-","【-】","【"&amp;SUBSTITUTE(TEXT(AR8,"#,##0.0"),"-","△")&amp;"】")</f>
        <v>【98.5】</v>
      </c>
      <c r="AS6" s="64">
        <f>IF(AS8="-",NA(),AS8)</f>
        <v>97.5</v>
      </c>
      <c r="AT6" s="64">
        <f t="shared" ref="AT6:BB6" si="5">IF(AT8="-",NA(),AT8)</f>
        <v>96.9</v>
      </c>
      <c r="AU6" s="64">
        <f t="shared" si="5"/>
        <v>96.7</v>
      </c>
      <c r="AV6" s="64">
        <f t="shared" si="5"/>
        <v>97.7</v>
      </c>
      <c r="AW6" s="64">
        <f t="shared" si="5"/>
        <v>100.2</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0.4</v>
      </c>
      <c r="BG6" s="64">
        <f t="shared" si="6"/>
        <v>0.4</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92.5</v>
      </c>
      <c r="BP6" s="64">
        <f t="shared" ref="BP6:BX6" si="7">IF(BP8="-",NA(),BP8)</f>
        <v>91.6</v>
      </c>
      <c r="BQ6" s="64">
        <f t="shared" si="7"/>
        <v>91.2</v>
      </c>
      <c r="BR6" s="64">
        <f t="shared" si="7"/>
        <v>92.6</v>
      </c>
      <c r="BS6" s="64">
        <f t="shared" si="7"/>
        <v>91.5</v>
      </c>
      <c r="BT6" s="64">
        <f t="shared" si="7"/>
        <v>80.3</v>
      </c>
      <c r="BU6" s="64">
        <f t="shared" si="7"/>
        <v>80.7</v>
      </c>
      <c r="BV6" s="64">
        <f t="shared" si="7"/>
        <v>80.7</v>
      </c>
      <c r="BW6" s="64">
        <f t="shared" si="7"/>
        <v>79.5</v>
      </c>
      <c r="BX6" s="64">
        <f t="shared" si="7"/>
        <v>79.900000000000006</v>
      </c>
      <c r="BY6" s="64" t="str">
        <f>IF(BY8="-","【-】","【"&amp;SUBSTITUTE(TEXT(BY8,"#,##0.0"),"-","△")&amp;"】")</f>
        <v>【74.8】</v>
      </c>
      <c r="BZ6" s="65">
        <f>IF(BZ8="-",NA(),BZ8)</f>
        <v>87753</v>
      </c>
      <c r="CA6" s="65">
        <f t="shared" ref="CA6:CI6" si="8">IF(CA8="-",NA(),CA8)</f>
        <v>90438</v>
      </c>
      <c r="CB6" s="65">
        <f t="shared" si="8"/>
        <v>93246</v>
      </c>
      <c r="CC6" s="65">
        <f t="shared" si="8"/>
        <v>95505</v>
      </c>
      <c r="CD6" s="65">
        <f t="shared" si="8"/>
        <v>97792</v>
      </c>
      <c r="CE6" s="65">
        <f t="shared" si="8"/>
        <v>59159</v>
      </c>
      <c r="CF6" s="65">
        <f t="shared" si="8"/>
        <v>60787</v>
      </c>
      <c r="CG6" s="65">
        <f t="shared" si="8"/>
        <v>62913</v>
      </c>
      <c r="CH6" s="65">
        <f t="shared" si="8"/>
        <v>64765</v>
      </c>
      <c r="CI6" s="65">
        <f t="shared" si="8"/>
        <v>66228</v>
      </c>
      <c r="CJ6" s="64" t="str">
        <f>IF(CJ8="-","【-】","【"&amp;SUBSTITUTE(TEXT(CJ8,"#,##0"),"-","△")&amp;"】")</f>
        <v>【50,718】</v>
      </c>
      <c r="CK6" s="65">
        <f>IF(CK8="-",NA(),CK8)</f>
        <v>16321</v>
      </c>
      <c r="CL6" s="65">
        <f t="shared" ref="CL6:CT6" si="9">IF(CL8="-",NA(),CL8)</f>
        <v>16869</v>
      </c>
      <c r="CM6" s="65">
        <f t="shared" si="9"/>
        <v>17717</v>
      </c>
      <c r="CN6" s="65">
        <f t="shared" si="9"/>
        <v>19172</v>
      </c>
      <c r="CO6" s="65">
        <f t="shared" si="9"/>
        <v>20767</v>
      </c>
      <c r="CP6" s="65">
        <f t="shared" si="9"/>
        <v>14865</v>
      </c>
      <c r="CQ6" s="65">
        <f t="shared" si="9"/>
        <v>15610</v>
      </c>
      <c r="CR6" s="65">
        <f t="shared" si="9"/>
        <v>16993</v>
      </c>
      <c r="CS6" s="65">
        <f t="shared" si="9"/>
        <v>17680</v>
      </c>
      <c r="CT6" s="65">
        <f t="shared" si="9"/>
        <v>18393</v>
      </c>
      <c r="CU6" s="64" t="str">
        <f>IF(CU8="-","【-】","【"&amp;SUBSTITUTE(TEXT(CU8,"#,##0"),"-","△")&amp;"】")</f>
        <v>【14,202】</v>
      </c>
      <c r="CV6" s="64">
        <f>IF(CV8="-",NA(),CV8)</f>
        <v>38.5</v>
      </c>
      <c r="CW6" s="64">
        <f t="shared" ref="CW6:DE6" si="10">IF(CW8="-",NA(),CW8)</f>
        <v>40.700000000000003</v>
      </c>
      <c r="CX6" s="64">
        <f t="shared" si="10"/>
        <v>41.5</v>
      </c>
      <c r="CY6" s="64">
        <f t="shared" si="10"/>
        <v>41.9</v>
      </c>
      <c r="CZ6" s="64">
        <f t="shared" si="10"/>
        <v>41.9</v>
      </c>
      <c r="DA6" s="64">
        <f t="shared" si="10"/>
        <v>47.8</v>
      </c>
      <c r="DB6" s="64">
        <f t="shared" si="10"/>
        <v>48.7</v>
      </c>
      <c r="DC6" s="64">
        <f t="shared" si="10"/>
        <v>48.5</v>
      </c>
      <c r="DD6" s="64">
        <f t="shared" si="10"/>
        <v>49.2</v>
      </c>
      <c r="DE6" s="64">
        <f t="shared" si="10"/>
        <v>48.7</v>
      </c>
      <c r="DF6" s="64" t="str">
        <f>IF(DF8="-","【-】","【"&amp;SUBSTITUTE(TEXT(DF8,"#,##0.0"),"-","△")&amp;"】")</f>
        <v>【55.0】</v>
      </c>
      <c r="DG6" s="64">
        <f>IF(DG8="-",NA(),DG8)</f>
        <v>27</v>
      </c>
      <c r="DH6" s="64">
        <f t="shared" ref="DH6:DP6" si="11">IF(DH8="-",NA(),DH8)</f>
        <v>27</v>
      </c>
      <c r="DI6" s="64">
        <f t="shared" si="11"/>
        <v>27.8</v>
      </c>
      <c r="DJ6" s="64">
        <f t="shared" si="11"/>
        <v>28.7</v>
      </c>
      <c r="DK6" s="64">
        <f t="shared" si="11"/>
        <v>29.6</v>
      </c>
      <c r="DL6" s="64">
        <f t="shared" si="11"/>
        <v>26.2</v>
      </c>
      <c r="DM6" s="64">
        <f t="shared" si="11"/>
        <v>26.3</v>
      </c>
      <c r="DN6" s="64">
        <f t="shared" si="11"/>
        <v>27.5</v>
      </c>
      <c r="DO6" s="64">
        <f t="shared" si="11"/>
        <v>27.4</v>
      </c>
      <c r="DP6" s="64">
        <f t="shared" si="11"/>
        <v>27.8</v>
      </c>
      <c r="DQ6" s="64" t="str">
        <f>IF(DQ8="-","【-】","【"&amp;SUBSTITUTE(TEXT(DQ8,"#,##0.0"),"-","△")&amp;"】")</f>
        <v>【24.3】</v>
      </c>
      <c r="DR6" s="64">
        <f>IF(DR8="-",NA(),DR8)</f>
        <v>21.2</v>
      </c>
      <c r="DS6" s="64">
        <f t="shared" ref="DS6:EA6" si="12">IF(DS8="-",NA(),DS8)</f>
        <v>26</v>
      </c>
      <c r="DT6" s="64">
        <f t="shared" si="12"/>
        <v>31.6</v>
      </c>
      <c r="DU6" s="64">
        <f t="shared" si="12"/>
        <v>33.5</v>
      </c>
      <c r="DV6" s="64">
        <f t="shared" si="12"/>
        <v>33.799999999999997</v>
      </c>
      <c r="DW6" s="64">
        <f t="shared" si="12"/>
        <v>45.9</v>
      </c>
      <c r="DX6" s="64">
        <f t="shared" si="12"/>
        <v>50.7</v>
      </c>
      <c r="DY6" s="64">
        <f t="shared" si="12"/>
        <v>51.3</v>
      </c>
      <c r="DZ6" s="64">
        <f t="shared" si="12"/>
        <v>51.2</v>
      </c>
      <c r="EA6" s="64">
        <f t="shared" si="12"/>
        <v>52</v>
      </c>
      <c r="EB6" s="64" t="str">
        <f>IF(EB8="-","【-】","【"&amp;SUBSTITUTE(TEXT(EB8,"#,##0.0"),"-","△")&amp;"】")</f>
        <v>【51.6】</v>
      </c>
      <c r="EC6" s="64">
        <f>IF(EC8="-",NA(),EC8)</f>
        <v>49.5</v>
      </c>
      <c r="ED6" s="64">
        <f t="shared" ref="ED6:EL6" si="13">IF(ED8="-",NA(),ED8)</f>
        <v>60.5</v>
      </c>
      <c r="EE6" s="64">
        <f t="shared" si="13"/>
        <v>70.5</v>
      </c>
      <c r="EF6" s="64">
        <f t="shared" si="13"/>
        <v>76.599999999999994</v>
      </c>
      <c r="EG6" s="64">
        <f t="shared" si="13"/>
        <v>72.900000000000006</v>
      </c>
      <c r="EH6" s="64">
        <f t="shared" si="13"/>
        <v>56.6</v>
      </c>
      <c r="EI6" s="64">
        <f t="shared" si="13"/>
        <v>62.6</v>
      </c>
      <c r="EJ6" s="64">
        <f t="shared" si="13"/>
        <v>64.099999999999994</v>
      </c>
      <c r="EK6" s="64">
        <f t="shared" si="13"/>
        <v>64.3</v>
      </c>
      <c r="EL6" s="64">
        <f t="shared" si="13"/>
        <v>66</v>
      </c>
      <c r="EM6" s="64" t="str">
        <f>IF(EM8="-","【-】","【"&amp;SUBSTITUTE(TEXT(EM8,"#,##0.0"),"-","△")&amp;"】")</f>
        <v>【67.6】</v>
      </c>
      <c r="EN6" s="65">
        <f>IF(EN8="-",NA(),EN8)</f>
        <v>46020701</v>
      </c>
      <c r="EO6" s="65">
        <f t="shared" ref="EO6:EW6" si="14">IF(EO8="-",NA(),EO8)</f>
        <v>49017307</v>
      </c>
      <c r="EP6" s="65">
        <f t="shared" si="14"/>
        <v>49292200</v>
      </c>
      <c r="EQ6" s="65">
        <f t="shared" si="14"/>
        <v>54016751</v>
      </c>
      <c r="ER6" s="65">
        <f t="shared" si="14"/>
        <v>55401191</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132</v>
      </c>
      <c r="B7" s="62">
        <f t="shared" ref="B7:AG7" si="15">B8</f>
        <v>2017</v>
      </c>
      <c r="C7" s="62">
        <f t="shared" si="15"/>
        <v>287500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34</v>
      </c>
      <c r="R7" s="62" t="str">
        <f t="shared" si="15"/>
        <v>対象</v>
      </c>
      <c r="S7" s="62" t="str">
        <f t="shared" si="15"/>
        <v>透 I 未 訓 ガ</v>
      </c>
      <c r="T7" s="62" t="str">
        <f t="shared" si="15"/>
        <v>救 臨 が 感 災 地</v>
      </c>
      <c r="U7" s="63" t="str">
        <f>U8</f>
        <v>-</v>
      </c>
      <c r="V7" s="63">
        <f>V8</f>
        <v>101981</v>
      </c>
      <c r="W7" s="62" t="str">
        <f>W8</f>
        <v>非該当</v>
      </c>
      <c r="X7" s="62" t="str">
        <f t="shared" si="15"/>
        <v>７：１</v>
      </c>
      <c r="Y7" s="63">
        <f t="shared" si="15"/>
        <v>750</v>
      </c>
      <c r="Z7" s="63" t="str">
        <f t="shared" si="15"/>
        <v>-</v>
      </c>
      <c r="AA7" s="63" t="str">
        <f t="shared" si="15"/>
        <v>-</v>
      </c>
      <c r="AB7" s="63">
        <f t="shared" si="15"/>
        <v>8</v>
      </c>
      <c r="AC7" s="63">
        <f t="shared" si="15"/>
        <v>10</v>
      </c>
      <c r="AD7" s="63">
        <f t="shared" si="15"/>
        <v>768</v>
      </c>
      <c r="AE7" s="63">
        <f t="shared" si="15"/>
        <v>750</v>
      </c>
      <c r="AF7" s="63" t="str">
        <f t="shared" si="15"/>
        <v>-</v>
      </c>
      <c r="AG7" s="63">
        <f t="shared" si="15"/>
        <v>750</v>
      </c>
      <c r="AH7" s="64">
        <f>AH8</f>
        <v>102.5</v>
      </c>
      <c r="AI7" s="64">
        <f t="shared" ref="AI7:AQ7" si="16">AI8</f>
        <v>100.1</v>
      </c>
      <c r="AJ7" s="64">
        <f t="shared" si="16"/>
        <v>99.7</v>
      </c>
      <c r="AK7" s="64">
        <f t="shared" si="16"/>
        <v>99.6</v>
      </c>
      <c r="AL7" s="64">
        <f t="shared" si="16"/>
        <v>101</v>
      </c>
      <c r="AM7" s="64">
        <f t="shared" si="16"/>
        <v>101.7</v>
      </c>
      <c r="AN7" s="64">
        <f t="shared" si="16"/>
        <v>101.1</v>
      </c>
      <c r="AO7" s="64">
        <f t="shared" si="16"/>
        <v>100.3</v>
      </c>
      <c r="AP7" s="64">
        <f t="shared" si="16"/>
        <v>99.8</v>
      </c>
      <c r="AQ7" s="64">
        <f t="shared" si="16"/>
        <v>100.1</v>
      </c>
      <c r="AR7" s="64"/>
      <c r="AS7" s="64">
        <f>AS8</f>
        <v>97.5</v>
      </c>
      <c r="AT7" s="64">
        <f t="shared" ref="AT7:BB7" si="17">AT8</f>
        <v>96.9</v>
      </c>
      <c r="AU7" s="64">
        <f t="shared" si="17"/>
        <v>96.7</v>
      </c>
      <c r="AV7" s="64">
        <f t="shared" si="17"/>
        <v>97.7</v>
      </c>
      <c r="AW7" s="64">
        <f t="shared" si="17"/>
        <v>100.2</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0.4</v>
      </c>
      <c r="BG7" s="64">
        <f t="shared" si="18"/>
        <v>0.4</v>
      </c>
      <c r="BH7" s="64">
        <f t="shared" si="18"/>
        <v>0</v>
      </c>
      <c r="BI7" s="64">
        <f t="shared" si="18"/>
        <v>41.7</v>
      </c>
      <c r="BJ7" s="64">
        <f t="shared" si="18"/>
        <v>37.700000000000003</v>
      </c>
      <c r="BK7" s="64">
        <f t="shared" si="18"/>
        <v>36.799999999999997</v>
      </c>
      <c r="BL7" s="64">
        <f t="shared" si="18"/>
        <v>33.9</v>
      </c>
      <c r="BM7" s="64">
        <f t="shared" si="18"/>
        <v>34.9</v>
      </c>
      <c r="BN7" s="64"/>
      <c r="BO7" s="64">
        <f>BO8</f>
        <v>92.5</v>
      </c>
      <c r="BP7" s="64">
        <f t="shared" ref="BP7:BX7" si="19">BP8</f>
        <v>91.6</v>
      </c>
      <c r="BQ7" s="64">
        <f t="shared" si="19"/>
        <v>91.2</v>
      </c>
      <c r="BR7" s="64">
        <f t="shared" si="19"/>
        <v>92.6</v>
      </c>
      <c r="BS7" s="64">
        <f t="shared" si="19"/>
        <v>91.5</v>
      </c>
      <c r="BT7" s="64">
        <f t="shared" si="19"/>
        <v>80.3</v>
      </c>
      <c r="BU7" s="64">
        <f t="shared" si="19"/>
        <v>80.7</v>
      </c>
      <c r="BV7" s="64">
        <f t="shared" si="19"/>
        <v>80.7</v>
      </c>
      <c r="BW7" s="64">
        <f t="shared" si="19"/>
        <v>79.5</v>
      </c>
      <c r="BX7" s="64">
        <f t="shared" si="19"/>
        <v>79.900000000000006</v>
      </c>
      <c r="BY7" s="64"/>
      <c r="BZ7" s="65">
        <f>BZ8</f>
        <v>87753</v>
      </c>
      <c r="CA7" s="65">
        <f t="shared" ref="CA7:CI7" si="20">CA8</f>
        <v>90438</v>
      </c>
      <c r="CB7" s="65">
        <f t="shared" si="20"/>
        <v>93246</v>
      </c>
      <c r="CC7" s="65">
        <f t="shared" si="20"/>
        <v>95505</v>
      </c>
      <c r="CD7" s="65">
        <f t="shared" si="20"/>
        <v>97792</v>
      </c>
      <c r="CE7" s="65">
        <f t="shared" si="20"/>
        <v>59159</v>
      </c>
      <c r="CF7" s="65">
        <f t="shared" si="20"/>
        <v>60787</v>
      </c>
      <c r="CG7" s="65">
        <f t="shared" si="20"/>
        <v>62913</v>
      </c>
      <c r="CH7" s="65">
        <f t="shared" si="20"/>
        <v>64765</v>
      </c>
      <c r="CI7" s="65">
        <f t="shared" si="20"/>
        <v>66228</v>
      </c>
      <c r="CJ7" s="64"/>
      <c r="CK7" s="65">
        <f>CK8</f>
        <v>16321</v>
      </c>
      <c r="CL7" s="65">
        <f t="shared" ref="CL7:CT7" si="21">CL8</f>
        <v>16869</v>
      </c>
      <c r="CM7" s="65">
        <f t="shared" si="21"/>
        <v>17717</v>
      </c>
      <c r="CN7" s="65">
        <f t="shared" si="21"/>
        <v>19172</v>
      </c>
      <c r="CO7" s="65">
        <f t="shared" si="21"/>
        <v>20767</v>
      </c>
      <c r="CP7" s="65">
        <f t="shared" si="21"/>
        <v>14865</v>
      </c>
      <c r="CQ7" s="65">
        <f t="shared" si="21"/>
        <v>15610</v>
      </c>
      <c r="CR7" s="65">
        <f t="shared" si="21"/>
        <v>16993</v>
      </c>
      <c r="CS7" s="65">
        <f t="shared" si="21"/>
        <v>17680</v>
      </c>
      <c r="CT7" s="65">
        <f t="shared" si="21"/>
        <v>18393</v>
      </c>
      <c r="CU7" s="64"/>
      <c r="CV7" s="64">
        <f>CV8</f>
        <v>38.5</v>
      </c>
      <c r="CW7" s="64">
        <f t="shared" ref="CW7:DE7" si="22">CW8</f>
        <v>40.700000000000003</v>
      </c>
      <c r="CX7" s="64">
        <f t="shared" si="22"/>
        <v>41.5</v>
      </c>
      <c r="CY7" s="64">
        <f t="shared" si="22"/>
        <v>41.9</v>
      </c>
      <c r="CZ7" s="64">
        <f t="shared" si="22"/>
        <v>41.9</v>
      </c>
      <c r="DA7" s="64">
        <f t="shared" si="22"/>
        <v>47.8</v>
      </c>
      <c r="DB7" s="64">
        <f t="shared" si="22"/>
        <v>48.7</v>
      </c>
      <c r="DC7" s="64">
        <f t="shared" si="22"/>
        <v>48.5</v>
      </c>
      <c r="DD7" s="64">
        <f t="shared" si="22"/>
        <v>49.2</v>
      </c>
      <c r="DE7" s="64">
        <f t="shared" si="22"/>
        <v>48.7</v>
      </c>
      <c r="DF7" s="64"/>
      <c r="DG7" s="64">
        <f>DG8</f>
        <v>27</v>
      </c>
      <c r="DH7" s="64">
        <f t="shared" ref="DH7:DP7" si="23">DH8</f>
        <v>27</v>
      </c>
      <c r="DI7" s="64">
        <f t="shared" si="23"/>
        <v>27.8</v>
      </c>
      <c r="DJ7" s="64">
        <f t="shared" si="23"/>
        <v>28.7</v>
      </c>
      <c r="DK7" s="64">
        <f t="shared" si="23"/>
        <v>29.6</v>
      </c>
      <c r="DL7" s="64">
        <f t="shared" si="23"/>
        <v>26.2</v>
      </c>
      <c r="DM7" s="64">
        <f t="shared" si="23"/>
        <v>26.3</v>
      </c>
      <c r="DN7" s="64">
        <f t="shared" si="23"/>
        <v>27.5</v>
      </c>
      <c r="DO7" s="64">
        <f t="shared" si="23"/>
        <v>27.4</v>
      </c>
      <c r="DP7" s="64">
        <f t="shared" si="23"/>
        <v>27.8</v>
      </c>
      <c r="DQ7" s="64"/>
      <c r="DR7" s="64">
        <f>DR8</f>
        <v>21.2</v>
      </c>
      <c r="DS7" s="64">
        <f t="shared" ref="DS7:EA7" si="24">DS8</f>
        <v>26</v>
      </c>
      <c r="DT7" s="64">
        <f t="shared" si="24"/>
        <v>31.6</v>
      </c>
      <c r="DU7" s="64">
        <f t="shared" si="24"/>
        <v>33.5</v>
      </c>
      <c r="DV7" s="64">
        <f t="shared" si="24"/>
        <v>33.799999999999997</v>
      </c>
      <c r="DW7" s="64">
        <f t="shared" si="24"/>
        <v>45.9</v>
      </c>
      <c r="DX7" s="64">
        <f t="shared" si="24"/>
        <v>50.7</v>
      </c>
      <c r="DY7" s="64">
        <f t="shared" si="24"/>
        <v>51.3</v>
      </c>
      <c r="DZ7" s="64">
        <f t="shared" si="24"/>
        <v>51.2</v>
      </c>
      <c r="EA7" s="64">
        <f t="shared" si="24"/>
        <v>52</v>
      </c>
      <c r="EB7" s="64"/>
      <c r="EC7" s="64">
        <f>EC8</f>
        <v>49.5</v>
      </c>
      <c r="ED7" s="64">
        <f t="shared" ref="ED7:EL7" si="25">ED8</f>
        <v>60.5</v>
      </c>
      <c r="EE7" s="64">
        <f t="shared" si="25"/>
        <v>70.5</v>
      </c>
      <c r="EF7" s="64">
        <f t="shared" si="25"/>
        <v>76.599999999999994</v>
      </c>
      <c r="EG7" s="64">
        <f t="shared" si="25"/>
        <v>72.900000000000006</v>
      </c>
      <c r="EH7" s="64">
        <f t="shared" si="25"/>
        <v>56.6</v>
      </c>
      <c r="EI7" s="64">
        <f t="shared" si="25"/>
        <v>62.6</v>
      </c>
      <c r="EJ7" s="64">
        <f t="shared" si="25"/>
        <v>64.099999999999994</v>
      </c>
      <c r="EK7" s="64">
        <f t="shared" si="25"/>
        <v>64.3</v>
      </c>
      <c r="EL7" s="64">
        <f t="shared" si="25"/>
        <v>66</v>
      </c>
      <c r="EM7" s="64"/>
      <c r="EN7" s="65">
        <f>EN8</f>
        <v>46020701</v>
      </c>
      <c r="EO7" s="65">
        <f t="shared" ref="EO7:EW7" si="26">EO8</f>
        <v>49017307</v>
      </c>
      <c r="EP7" s="65">
        <f t="shared" si="26"/>
        <v>49292200</v>
      </c>
      <c r="EQ7" s="65">
        <f t="shared" si="26"/>
        <v>54016751</v>
      </c>
      <c r="ER7" s="65">
        <f t="shared" si="26"/>
        <v>55401191</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287500</v>
      </c>
      <c r="D8" s="67">
        <v>46</v>
      </c>
      <c r="E8" s="67">
        <v>6</v>
      </c>
      <c r="F8" s="67">
        <v>0</v>
      </c>
      <c r="G8" s="67">
        <v>1</v>
      </c>
      <c r="H8" s="67" t="s">
        <v>133</v>
      </c>
      <c r="I8" s="67" t="s">
        <v>134</v>
      </c>
      <c r="J8" s="67" t="s">
        <v>135</v>
      </c>
      <c r="K8" s="67" t="s">
        <v>136</v>
      </c>
      <c r="L8" s="67" t="s">
        <v>137</v>
      </c>
      <c r="M8" s="67" t="s">
        <v>138</v>
      </c>
      <c r="N8" s="67" t="s">
        <v>139</v>
      </c>
      <c r="O8" s="67" t="s">
        <v>140</v>
      </c>
      <c r="P8" s="67" t="s">
        <v>141</v>
      </c>
      <c r="Q8" s="68">
        <v>34</v>
      </c>
      <c r="R8" s="67" t="s">
        <v>142</v>
      </c>
      <c r="S8" s="67" t="s">
        <v>143</v>
      </c>
      <c r="T8" s="67" t="s">
        <v>144</v>
      </c>
      <c r="U8" s="68" t="s">
        <v>145</v>
      </c>
      <c r="V8" s="68">
        <v>101981</v>
      </c>
      <c r="W8" s="67" t="s">
        <v>146</v>
      </c>
      <c r="X8" s="69" t="s">
        <v>147</v>
      </c>
      <c r="Y8" s="68">
        <v>750</v>
      </c>
      <c r="Z8" s="68" t="s">
        <v>145</v>
      </c>
      <c r="AA8" s="68" t="s">
        <v>145</v>
      </c>
      <c r="AB8" s="68">
        <v>8</v>
      </c>
      <c r="AC8" s="68">
        <v>10</v>
      </c>
      <c r="AD8" s="68">
        <v>768</v>
      </c>
      <c r="AE8" s="68">
        <v>750</v>
      </c>
      <c r="AF8" s="68" t="s">
        <v>145</v>
      </c>
      <c r="AG8" s="68">
        <v>750</v>
      </c>
      <c r="AH8" s="70">
        <v>102.5</v>
      </c>
      <c r="AI8" s="70">
        <v>100.1</v>
      </c>
      <c r="AJ8" s="70">
        <v>99.7</v>
      </c>
      <c r="AK8" s="70">
        <v>99.6</v>
      </c>
      <c r="AL8" s="70">
        <v>101</v>
      </c>
      <c r="AM8" s="70">
        <v>101.7</v>
      </c>
      <c r="AN8" s="70">
        <v>101.1</v>
      </c>
      <c r="AO8" s="70">
        <v>100.3</v>
      </c>
      <c r="AP8" s="70">
        <v>99.8</v>
      </c>
      <c r="AQ8" s="70">
        <v>100.1</v>
      </c>
      <c r="AR8" s="70">
        <v>98.5</v>
      </c>
      <c r="AS8" s="70">
        <v>97.5</v>
      </c>
      <c r="AT8" s="70">
        <v>96.9</v>
      </c>
      <c r="AU8" s="70">
        <v>96.7</v>
      </c>
      <c r="AV8" s="70">
        <v>97.7</v>
      </c>
      <c r="AW8" s="70">
        <v>100.2</v>
      </c>
      <c r="AX8" s="70">
        <v>96</v>
      </c>
      <c r="AY8" s="70">
        <v>94.6</v>
      </c>
      <c r="AZ8" s="70">
        <v>94.4</v>
      </c>
      <c r="BA8" s="70">
        <v>93.6</v>
      </c>
      <c r="BB8" s="70">
        <v>94</v>
      </c>
      <c r="BC8" s="70">
        <v>89.7</v>
      </c>
      <c r="BD8" s="71">
        <v>0</v>
      </c>
      <c r="BE8" s="71">
        <v>0</v>
      </c>
      <c r="BF8" s="71">
        <v>0.4</v>
      </c>
      <c r="BG8" s="71">
        <v>0.4</v>
      </c>
      <c r="BH8" s="71">
        <v>0</v>
      </c>
      <c r="BI8" s="71">
        <v>41.7</v>
      </c>
      <c r="BJ8" s="71">
        <v>37.700000000000003</v>
      </c>
      <c r="BK8" s="71">
        <v>36.799999999999997</v>
      </c>
      <c r="BL8" s="71">
        <v>33.9</v>
      </c>
      <c r="BM8" s="71">
        <v>34.9</v>
      </c>
      <c r="BN8" s="71">
        <v>64.7</v>
      </c>
      <c r="BO8" s="70">
        <v>92.5</v>
      </c>
      <c r="BP8" s="70">
        <v>91.6</v>
      </c>
      <c r="BQ8" s="70">
        <v>91.2</v>
      </c>
      <c r="BR8" s="70">
        <v>92.6</v>
      </c>
      <c r="BS8" s="70">
        <v>91.5</v>
      </c>
      <c r="BT8" s="70">
        <v>80.3</v>
      </c>
      <c r="BU8" s="70">
        <v>80.7</v>
      </c>
      <c r="BV8" s="70">
        <v>80.7</v>
      </c>
      <c r="BW8" s="70">
        <v>79.5</v>
      </c>
      <c r="BX8" s="70">
        <v>79.900000000000006</v>
      </c>
      <c r="BY8" s="70">
        <v>74.8</v>
      </c>
      <c r="BZ8" s="71">
        <v>87753</v>
      </c>
      <c r="CA8" s="71">
        <v>90438</v>
      </c>
      <c r="CB8" s="71">
        <v>93246</v>
      </c>
      <c r="CC8" s="71">
        <v>95505</v>
      </c>
      <c r="CD8" s="71">
        <v>97792</v>
      </c>
      <c r="CE8" s="71">
        <v>59159</v>
      </c>
      <c r="CF8" s="71">
        <v>60787</v>
      </c>
      <c r="CG8" s="71">
        <v>62913</v>
      </c>
      <c r="CH8" s="71">
        <v>64765</v>
      </c>
      <c r="CI8" s="71">
        <v>66228</v>
      </c>
      <c r="CJ8" s="70">
        <v>50718</v>
      </c>
      <c r="CK8" s="71">
        <v>16321</v>
      </c>
      <c r="CL8" s="71">
        <v>16869</v>
      </c>
      <c r="CM8" s="71">
        <v>17717</v>
      </c>
      <c r="CN8" s="71">
        <v>19172</v>
      </c>
      <c r="CO8" s="71">
        <v>20767</v>
      </c>
      <c r="CP8" s="71">
        <v>14865</v>
      </c>
      <c r="CQ8" s="71">
        <v>15610</v>
      </c>
      <c r="CR8" s="71">
        <v>16993</v>
      </c>
      <c r="CS8" s="71">
        <v>17680</v>
      </c>
      <c r="CT8" s="71">
        <v>18393</v>
      </c>
      <c r="CU8" s="70">
        <v>14202</v>
      </c>
      <c r="CV8" s="71">
        <v>38.5</v>
      </c>
      <c r="CW8" s="71">
        <v>40.700000000000003</v>
      </c>
      <c r="CX8" s="71">
        <v>41.5</v>
      </c>
      <c r="CY8" s="71">
        <v>41.9</v>
      </c>
      <c r="CZ8" s="71">
        <v>41.9</v>
      </c>
      <c r="DA8" s="71">
        <v>47.8</v>
      </c>
      <c r="DB8" s="71">
        <v>48.7</v>
      </c>
      <c r="DC8" s="71">
        <v>48.5</v>
      </c>
      <c r="DD8" s="71">
        <v>49.2</v>
      </c>
      <c r="DE8" s="71">
        <v>48.7</v>
      </c>
      <c r="DF8" s="71">
        <v>55</v>
      </c>
      <c r="DG8" s="71">
        <v>27</v>
      </c>
      <c r="DH8" s="71">
        <v>27</v>
      </c>
      <c r="DI8" s="71">
        <v>27.8</v>
      </c>
      <c r="DJ8" s="71">
        <v>28.7</v>
      </c>
      <c r="DK8" s="71">
        <v>29.6</v>
      </c>
      <c r="DL8" s="71">
        <v>26.2</v>
      </c>
      <c r="DM8" s="71">
        <v>26.3</v>
      </c>
      <c r="DN8" s="71">
        <v>27.5</v>
      </c>
      <c r="DO8" s="71">
        <v>27.4</v>
      </c>
      <c r="DP8" s="71">
        <v>27.8</v>
      </c>
      <c r="DQ8" s="71">
        <v>24.3</v>
      </c>
      <c r="DR8" s="70">
        <v>21.2</v>
      </c>
      <c r="DS8" s="70">
        <v>26</v>
      </c>
      <c r="DT8" s="70">
        <v>31.6</v>
      </c>
      <c r="DU8" s="70">
        <v>33.5</v>
      </c>
      <c r="DV8" s="70">
        <v>33.799999999999997</v>
      </c>
      <c r="DW8" s="70">
        <v>45.9</v>
      </c>
      <c r="DX8" s="70">
        <v>50.7</v>
      </c>
      <c r="DY8" s="70">
        <v>51.3</v>
      </c>
      <c r="DZ8" s="70">
        <v>51.2</v>
      </c>
      <c r="EA8" s="70">
        <v>52</v>
      </c>
      <c r="EB8" s="70">
        <v>51.6</v>
      </c>
      <c r="EC8" s="70">
        <v>49.5</v>
      </c>
      <c r="ED8" s="70">
        <v>60.5</v>
      </c>
      <c r="EE8" s="70">
        <v>70.5</v>
      </c>
      <c r="EF8" s="70">
        <v>76.599999999999994</v>
      </c>
      <c r="EG8" s="70">
        <v>72.900000000000006</v>
      </c>
      <c r="EH8" s="70">
        <v>56.6</v>
      </c>
      <c r="EI8" s="70">
        <v>62.6</v>
      </c>
      <c r="EJ8" s="70">
        <v>64.099999999999994</v>
      </c>
      <c r="EK8" s="70">
        <v>64.3</v>
      </c>
      <c r="EL8" s="70">
        <v>66</v>
      </c>
      <c r="EM8" s="70">
        <v>67.599999999999994</v>
      </c>
      <c r="EN8" s="71">
        <v>46020701</v>
      </c>
      <c r="EO8" s="71">
        <v>49017307</v>
      </c>
      <c r="EP8" s="71">
        <v>49292200</v>
      </c>
      <c r="EQ8" s="71">
        <v>54016751</v>
      </c>
      <c r="ER8" s="71">
        <v>55401191</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2019-02-01T12:35:57Z</cp:lastPrinted>
  <dcterms:created xsi:type="dcterms:W3CDTF">2018-12-07T10:46:09Z</dcterms:created>
  <dcterms:modified xsi:type="dcterms:W3CDTF">2019-02-01T12:36:04Z</dcterms:modified>
  <cp:category/>
</cp:coreProperties>
</file>