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<sst xmlns="http://schemas.openxmlformats.org/spreadsheetml/2006/main" count="235" uniqueCount="119">
  <si>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</si>
  <si>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</si>
  <si>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</si>
  <si>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</si>
  <si>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</si>
  <si>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</si>
  <si>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</si>
  <si>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</si>
  <si>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</si>
  <si>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</si>
  <si>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</si>
  <si>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</si>
  <si>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</si>
  <si>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</si>
  <si>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</si>
  <si>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</si>
  <si>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</si>
  <si>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</si>
  <si>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</si>
  <si>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</si>
  <si>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</si>
  <si>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</si>
  <si>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</si>
  <si>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</si>
  <si>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</si>
  <si>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</si>
  <si>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</si>
  <si>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</si>
  <si>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</si>
  <si>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</si>
  <si>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</si>
  <si>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</si>
  <si>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</si>
  <si>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</si>
  <si>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</si>
  <si>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</si>
  <si>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</si>
  <si>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</si>
  <si>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</si>
  <si>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</si>
  <si>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</si>
  <si>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</si>
  <si>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</si>
  <si>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</si>
  <si>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</si>
  <si>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</si>
  <si>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</si>
  <si>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</si>
  <si>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</si>
  <si>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</si>
  <si>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</si>
  <si>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</si>
  <si>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</si>
  <si>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</si>
  <si>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</si>
  <si>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</si>
  <si>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</si>
  <si>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</si>
  <si>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</si>
  <si>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</si>
  <si>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</si>
  <si>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</si>
  <si>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</si>
  <si>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</si>
  <si>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</si>
  <si>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</si>
  <si>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</si>
  <si>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</si>
  <si>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</si>
  <si>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</si>
  <si>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</si>
  <si>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</si>
  <si>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</si>
  <si>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</si>
  <si>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</si>
  <si>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</si>
  <si>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</si>
  <si>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</si>
  <si>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</si>
  <si>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</si>
  <si>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</si>
  <si>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</si>
  <si>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</si>
  <si>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</si>
  <si>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</si>
  <si>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</si>
  <si>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</si>
  <si>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</si>
  <si>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</si>
  <si>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</si>
  <si>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</si>
  <si>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</si>
  <si>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</si>
  <si>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</si>
  <si>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</si>
  <si>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</si>
  <si>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</si>
  <si>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</si>
  <si>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</si>
  <si>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</si>
  <si>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</si>
  <si>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</si>
  <si>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</si>
  <si>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</si>
  <si>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阪神水道企業団</t>
  </si>
  <si>
    <t>法適用</t>
  </si>
  <si>
    <t>水道事業</t>
  </si>
  <si>
    <t>用水供給事業</t>
  </si>
  <si>
    <t>B</t>
  </si>
  <si>
    <t>自治体職員 民間企業出身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</si>
  <si>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</si>
  <si>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</si>
  <si>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</si>
  <si>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</si>
  <si>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</si>
  <si>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</si>
  <si>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企業団は、昭和11年の設立以降、発展を続ける構成市の水需要に対応し、安定供給を確保するため、拡張事業や水源開発事業などの大規模な投資を進めてきたが、それらの財源として、企業債や内部留保資金を活用し、長期に渡って投資を回収する方針の下、構成市の受水費負担の軽減、平準化に努めてきた。
　このような背景から、特に②累積欠損金比率が平均値を大きく上回っているが、職員数の削減、高金利企業債の繰上償還等による費用削減、資産の有効活用等による収益確保策などの経営改善策に取り組んだ結果、数値は年々改善しており、①経常収支比率についても同様である。また、⑥給水原価については既に平均値を下回っており、⑤料金回収率も100％を超えている。なお、③流動比率については平均値よりは低いものの、100％を上回っており、短期的な支払能力には問題はない。
　④企業債残高対給水収益比率については、企業債の繰上償還や新たな借入の抑制に努めた結果、平成28年度以降は平均値を下回ることができた。
　⑦施設利用率については、水需要の減少等により平均値を下回っているが、予備力を活用することにより構造物及び管路の更新を進めていくこととしている。
　なお、⑧有収率が100％を上回っているのは、当企業団が責任水量制を採用しており、給水収益の基礎となる分賦基本水量（＝有収水量）が実績給水量を上回っているためである。</t>
    <rPh sb="418" eb="420">
      <t>イコウ</t>
    </rPh>
    <phoneticPr fontId="4"/>
  </si>
  <si>
    <t>　経営状況についてはおおむね改善傾向にあるものの、人口減少等により水需要が低下する中で、施設の老朽化や、災害リスク対策等に係る財政需要への対応等が課題となっている。
　これらの課題に適切に対応し、今後も安全な水の安定供給を持続していくため、平成29年度末に「水道用水供給ビジョン」を改定しており、今後、これに基づくアクションプランを踏まえ各種施策を推進していくこととしている。</t>
    <rPh sb="14" eb="16">
      <t>カイゼン</t>
    </rPh>
    <rPh sb="126" eb="127">
      <t>マツ</t>
    </rPh>
    <phoneticPr fontId="4"/>
  </si>
  <si>
    <t>　当企業団は、設立が昭和11年と古いこともあり、①有形固定資産減価償却率、②管路経年化率ともに平均より高くなっている。
　③管路更新率については、当企業団の管路は口径が大きいものが多いため、更新工事の工期が複数年に渡ることや、更新工事に伴う断水の影響が大きいことから、指標値を一定にすることは困難であるが、施設整備計画を策定し、これに基づき計画的に更新を進めることにより、管路の強靭化に努めている。</t>
    <rPh sb="62" eb="67">
      <t>カンロコウシンリツ</t>
    </rPh>
    <rPh sb="95" eb="99">
      <t>コウシンコウジ</t>
    </rPh>
    <rPh sb="100" eb="102">
      <t>コウキ</t>
    </rPh>
    <rPh sb="103" eb="106">
      <t>フクスウネン</t>
    </rPh>
    <rPh sb="107" eb="108">
      <t>ワタ</t>
    </rPh>
    <rPh sb="134" eb="137">
      <t>シヒョウチ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</si>
</sst>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c:v>
                </c:pt>
                <c:pt idx="1">
                  <c:v>0.42</c:v>
                </c:pt>
                <c:pt idx="2">
                  <c:v>2.84</c:v>
                </c:pt>
                <c:pt idx="3" formatCode="#,##0.00;&quot;△&quot;#,##0.00">
                  <c:v>0</c:v>
                </c:pt>
                <c:pt idx="4">
                  <c:v>0.36</c:v>
                </c:pt>
              </c:numCache>
            </c:numRef>
          </c:val>
          <c:extLst xmlns:c16r2="http://schemas.microsoft.com/office/drawing/2015/06/chart">
            <c:ext xmlns:c16="http://schemas.microsoft.com/office/drawing/2014/chart" uri="{C3380CC4-5D6E-409C-BE32-E72D297353CC}">
              <c16:uniqueId val="{00000000-E0F2-460B-A24C-2EC5490A02E0}"/>
            </c:ext>
          </c:extLst>
        </c:ser>
        <c:dLbls>
          <c:showLegendKey val="0"/>
          <c:showVal val="0"/>
          <c:showCatName val="0"/>
          <c:showSerName val="0"/>
          <c:showPercent val="0"/>
          <c:showBubbleSize val="0"/>
        </c:dLbls>
        <c:gapWidth val="150"/>
        <c:axId val="121808768"/>
        <c:axId val="12190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E0F2-460B-A24C-2EC5490A02E0}"/>
            </c:ext>
          </c:extLst>
        </c:ser>
        <c:dLbls>
          <c:showLegendKey val="0"/>
          <c:showVal val="0"/>
          <c:showCatName val="0"/>
          <c:showSerName val="0"/>
          <c:showPercent val="0"/>
          <c:showBubbleSize val="0"/>
        </c:dLbls>
        <c:marker val="1"/>
        <c:smooth val="0"/>
        <c:axId val="121808768"/>
        <c:axId val="121905152"/>
      </c:lineChart>
      <c:dateAx>
        <c:axId val="121808768"/>
        <c:scaling>
          <c:orientation val="minMax"/>
        </c:scaling>
        <c:delete val="1"/>
        <c:axPos val="b"/>
        <c:numFmt formatCode="ge" sourceLinked="1"/>
        <c:majorTickMark val="none"/>
        <c:minorTickMark val="none"/>
        <c:tickLblPos val="none"/>
        <c:crossAx val="121905152"/>
        <c:crosses val="autoZero"/>
        <c:auto val="1"/>
        <c:lblOffset val="100"/>
        <c:baseTimeUnit val="years"/>
      </c:dateAx>
      <c:valAx>
        <c:axId val="1219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58.61</c:v>
                </c:pt>
                <c:pt idx="1">
                  <c:v>58.05</c:v>
                </c:pt>
                <c:pt idx="2">
                  <c:v>58.16</c:v>
                </c:pt>
                <c:pt idx="3">
                  <c:v>58</c:v>
                </c:pt>
                <c:pt idx="4">
                  <c:v>58.06</c:v>
                </c:pt>
              </c:numCache>
            </c:numRef>
          </c:val>
          <c:extLst xmlns:c16r2="http://schemas.microsoft.com/office/drawing/2015/06/chart">
            <c:ext xmlns:c16="http://schemas.microsoft.com/office/drawing/2014/chart" uri="{C3380CC4-5D6E-409C-BE32-E72D297353CC}">
              <c16:uniqueId val="{00000000-AE9B-4094-AEB7-E4AFEA4205F9}"/>
            </c:ext>
          </c:extLst>
        </c:ser>
        <c:dLbls>
          <c:showLegendKey val="0"/>
          <c:showVal val="0"/>
          <c:showCatName val="0"/>
          <c:showSerName val="0"/>
          <c:showPercent val="0"/>
          <c:showBubbleSize val="0"/>
        </c:dLbls>
        <c:gapWidth val="150"/>
        <c:axId val="161548160"/>
        <c:axId val="16155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AE9B-4094-AEB7-E4AFEA4205F9}"/>
            </c:ext>
          </c:extLst>
        </c:ser>
        <c:dLbls>
          <c:showLegendKey val="0"/>
          <c:showVal val="0"/>
          <c:showCatName val="0"/>
          <c:showSerName val="0"/>
          <c:showPercent val="0"/>
          <c:showBubbleSize val="0"/>
        </c:dLbls>
        <c:marker val="1"/>
        <c:smooth val="0"/>
        <c:axId val="161548160"/>
        <c:axId val="161554432"/>
      </c:lineChart>
      <c:dateAx>
        <c:axId val="161548160"/>
        <c:scaling>
          <c:orientation val="minMax"/>
        </c:scaling>
        <c:delete val="1"/>
        <c:axPos val="b"/>
        <c:numFmt formatCode="ge" sourceLinked="1"/>
        <c:majorTickMark val="none"/>
        <c:minorTickMark val="none"/>
        <c:tickLblPos val="none"/>
        <c:crossAx val="161554432"/>
        <c:crosses val="autoZero"/>
        <c:auto val="1"/>
        <c:lblOffset val="100"/>
        <c:baseTimeUnit val="years"/>
      </c:dateAx>
      <c:valAx>
        <c:axId val="1615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104.44</c:v>
                </c:pt>
                <c:pt idx="1">
                  <c:v>105.46</c:v>
                </c:pt>
                <c:pt idx="2">
                  <c:v>105.25</c:v>
                </c:pt>
                <c:pt idx="3">
                  <c:v>104.96</c:v>
                </c:pt>
                <c:pt idx="4">
                  <c:v>105.43</c:v>
                </c:pt>
              </c:numCache>
            </c:numRef>
          </c:val>
          <c:extLst xmlns:c16r2="http://schemas.microsoft.com/office/drawing/2015/06/chart">
            <c:ext xmlns:c16="http://schemas.microsoft.com/office/drawing/2014/chart" uri="{C3380CC4-5D6E-409C-BE32-E72D297353CC}">
              <c16:uniqueId val="{00000000-5CDB-455C-AF6F-4FA1F44BB7FC}"/>
            </c:ext>
          </c:extLst>
        </c:ser>
        <c:dLbls>
          <c:showLegendKey val="0"/>
          <c:showVal val="0"/>
          <c:showCatName val="0"/>
          <c:showSerName val="0"/>
          <c:showPercent val="0"/>
          <c:showBubbleSize val="0"/>
        </c:dLbls>
        <c:gapWidth val="150"/>
        <c:axId val="161585408"/>
        <c:axId val="1615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5CDB-455C-AF6F-4FA1F44BB7FC}"/>
            </c:ext>
          </c:extLst>
        </c:ser>
        <c:dLbls>
          <c:showLegendKey val="0"/>
          <c:showVal val="0"/>
          <c:showCatName val="0"/>
          <c:showSerName val="0"/>
          <c:showPercent val="0"/>
          <c:showBubbleSize val="0"/>
        </c:dLbls>
        <c:marker val="1"/>
        <c:smooth val="0"/>
        <c:axId val="161585408"/>
        <c:axId val="161595776"/>
      </c:lineChart>
      <c:dateAx>
        <c:axId val="161585408"/>
        <c:scaling>
          <c:orientation val="minMax"/>
        </c:scaling>
        <c:delete val="1"/>
        <c:axPos val="b"/>
        <c:numFmt formatCode="ge" sourceLinked="1"/>
        <c:majorTickMark val="none"/>
        <c:minorTickMark val="none"/>
        <c:tickLblPos val="none"/>
        <c:crossAx val="161595776"/>
        <c:crosses val="autoZero"/>
        <c:auto val="1"/>
        <c:lblOffset val="100"/>
        <c:baseTimeUnit val="years"/>
      </c:dateAx>
      <c:valAx>
        <c:axId val="1615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103.07</c:v>
                </c:pt>
                <c:pt idx="1">
                  <c:v>103.84</c:v>
                </c:pt>
                <c:pt idx="2">
                  <c:v>104.51</c:v>
                </c:pt>
                <c:pt idx="3">
                  <c:v>110.03</c:v>
                </c:pt>
                <c:pt idx="4">
                  <c:v>111.4</c:v>
                </c:pt>
              </c:numCache>
            </c:numRef>
          </c:val>
          <c:extLst xmlns:c16r2="http://schemas.microsoft.com/office/drawing/2015/06/chart">
            <c:ext xmlns:c16="http://schemas.microsoft.com/office/drawing/2014/chart" uri="{C3380CC4-5D6E-409C-BE32-E72D297353CC}">
              <c16:uniqueId val="{00000000-8A5A-454B-BFF4-F3FF5836FE29}"/>
            </c:ext>
          </c:extLst>
        </c:ser>
        <c:dLbls>
          <c:showLegendKey val="0"/>
          <c:showVal val="0"/>
          <c:showCatName val="0"/>
          <c:showSerName val="0"/>
          <c:showPercent val="0"/>
          <c:showBubbleSize val="0"/>
        </c:dLbls>
        <c:gapWidth val="150"/>
        <c:axId val="121923840"/>
        <c:axId val="1219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8A5A-454B-BFF4-F3FF5836FE29}"/>
            </c:ext>
          </c:extLst>
        </c:ser>
        <c:dLbls>
          <c:showLegendKey val="0"/>
          <c:showVal val="0"/>
          <c:showCatName val="0"/>
          <c:showSerName val="0"/>
          <c:showPercent val="0"/>
          <c:showBubbleSize val="0"/>
        </c:dLbls>
        <c:marker val="1"/>
        <c:smooth val="0"/>
        <c:axId val="121923840"/>
        <c:axId val="121926016"/>
      </c:lineChart>
      <c:dateAx>
        <c:axId val="121923840"/>
        <c:scaling>
          <c:orientation val="minMax"/>
        </c:scaling>
        <c:delete val="1"/>
        <c:axPos val="b"/>
        <c:numFmt formatCode="ge" sourceLinked="1"/>
        <c:majorTickMark val="none"/>
        <c:minorTickMark val="none"/>
        <c:tickLblPos val="none"/>
        <c:crossAx val="121926016"/>
        <c:crosses val="autoZero"/>
        <c:auto val="1"/>
        <c:lblOffset val="100"/>
        <c:baseTimeUnit val="years"/>
      </c:dateAx>
      <c:valAx>
        <c:axId val="12192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9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41.05</c:v>
                </c:pt>
                <c:pt idx="1">
                  <c:v>52.74</c:v>
                </c:pt>
                <c:pt idx="2">
                  <c:v>54.19</c:v>
                </c:pt>
                <c:pt idx="3">
                  <c:v>56.05</c:v>
                </c:pt>
                <c:pt idx="4">
                  <c:v>55.99</c:v>
                </c:pt>
              </c:numCache>
            </c:numRef>
          </c:val>
          <c:extLst xmlns:c16r2="http://schemas.microsoft.com/office/drawing/2015/06/chart">
            <c:ext xmlns:c16="http://schemas.microsoft.com/office/drawing/2014/chart" uri="{C3380CC4-5D6E-409C-BE32-E72D297353CC}">
              <c16:uniqueId val="{00000000-CDCF-4EC7-8A4D-D62B529E8B6C}"/>
            </c:ext>
          </c:extLst>
        </c:ser>
        <c:dLbls>
          <c:showLegendKey val="0"/>
          <c:showVal val="0"/>
          <c:showCatName val="0"/>
          <c:showSerName val="0"/>
          <c:showPercent val="0"/>
          <c:showBubbleSize val="0"/>
        </c:dLbls>
        <c:gapWidth val="150"/>
        <c:axId val="121961088"/>
        <c:axId val="1500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CDCF-4EC7-8A4D-D62B529E8B6C}"/>
            </c:ext>
          </c:extLst>
        </c:ser>
        <c:dLbls>
          <c:showLegendKey val="0"/>
          <c:showVal val="0"/>
          <c:showCatName val="0"/>
          <c:showSerName val="0"/>
          <c:showPercent val="0"/>
          <c:showBubbleSize val="0"/>
        </c:dLbls>
        <c:marker val="1"/>
        <c:smooth val="0"/>
        <c:axId val="121961088"/>
        <c:axId val="150082304"/>
      </c:lineChart>
      <c:dateAx>
        <c:axId val="121961088"/>
        <c:scaling>
          <c:orientation val="minMax"/>
        </c:scaling>
        <c:delete val="1"/>
        <c:axPos val="b"/>
        <c:numFmt formatCode="ge" sourceLinked="1"/>
        <c:majorTickMark val="none"/>
        <c:minorTickMark val="none"/>
        <c:tickLblPos val="none"/>
        <c:crossAx val="150082304"/>
        <c:crosses val="autoZero"/>
        <c:auto val="1"/>
        <c:lblOffset val="100"/>
        <c:baseTimeUnit val="years"/>
      </c:dateAx>
      <c:valAx>
        <c:axId val="1500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37.61</c:v>
                </c:pt>
                <c:pt idx="1">
                  <c:v>37.18</c:v>
                </c:pt>
                <c:pt idx="2">
                  <c:v>34.42</c:v>
                </c:pt>
                <c:pt idx="3">
                  <c:v>36.4</c:v>
                </c:pt>
                <c:pt idx="4">
                  <c:v>36.14</c:v>
                </c:pt>
              </c:numCache>
            </c:numRef>
          </c:val>
          <c:extLst xmlns:c16r2="http://schemas.microsoft.com/office/drawing/2015/06/chart">
            <c:ext xmlns:c16="http://schemas.microsoft.com/office/drawing/2014/chart" uri="{C3380CC4-5D6E-409C-BE32-E72D297353CC}">
              <c16:uniqueId val="{00000000-B48F-4BBA-BE2F-F06E4632F366}"/>
            </c:ext>
          </c:extLst>
        </c:ser>
        <c:dLbls>
          <c:showLegendKey val="0"/>
          <c:showVal val="0"/>
          <c:showCatName val="0"/>
          <c:showSerName val="0"/>
          <c:showPercent val="0"/>
          <c:showBubbleSize val="0"/>
        </c:dLbls>
        <c:gapWidth val="150"/>
        <c:axId val="150121472"/>
        <c:axId val="15012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B48F-4BBA-BE2F-F06E4632F366}"/>
            </c:ext>
          </c:extLst>
        </c:ser>
        <c:dLbls>
          <c:showLegendKey val="0"/>
          <c:showVal val="0"/>
          <c:showCatName val="0"/>
          <c:showSerName val="0"/>
          <c:showPercent val="0"/>
          <c:showBubbleSize val="0"/>
        </c:dLbls>
        <c:marker val="1"/>
        <c:smooth val="0"/>
        <c:axId val="150121472"/>
        <c:axId val="150123648"/>
      </c:lineChart>
      <c:dateAx>
        <c:axId val="150121472"/>
        <c:scaling>
          <c:orientation val="minMax"/>
        </c:scaling>
        <c:delete val="1"/>
        <c:axPos val="b"/>
        <c:numFmt formatCode="ge" sourceLinked="1"/>
        <c:majorTickMark val="none"/>
        <c:minorTickMark val="none"/>
        <c:tickLblPos val="none"/>
        <c:crossAx val="150123648"/>
        <c:crosses val="autoZero"/>
        <c:auto val="1"/>
        <c:lblOffset val="100"/>
        <c:baseTimeUnit val="years"/>
      </c:dateAx>
      <c:valAx>
        <c:axId val="150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107.62</c:v>
                </c:pt>
                <c:pt idx="1">
                  <c:v>100.5</c:v>
                </c:pt>
                <c:pt idx="2">
                  <c:v>86.51</c:v>
                </c:pt>
                <c:pt idx="3">
                  <c:v>79.64</c:v>
                </c:pt>
                <c:pt idx="4">
                  <c:v>68.02</c:v>
                </c:pt>
              </c:numCache>
            </c:numRef>
          </c:val>
          <c:extLst xmlns:c16r2="http://schemas.microsoft.com/office/drawing/2015/06/chart">
            <c:ext xmlns:c16="http://schemas.microsoft.com/office/drawing/2014/chart" uri="{C3380CC4-5D6E-409C-BE32-E72D297353CC}">
              <c16:uniqueId val="{00000000-B6A5-42CC-8976-D4E2A72FD0D4}"/>
            </c:ext>
          </c:extLst>
        </c:ser>
        <c:dLbls>
          <c:showLegendKey val="0"/>
          <c:showVal val="0"/>
          <c:showCatName val="0"/>
          <c:showSerName val="0"/>
          <c:showPercent val="0"/>
          <c:showBubbleSize val="0"/>
        </c:dLbls>
        <c:gapWidth val="150"/>
        <c:axId val="151463424"/>
        <c:axId val="1514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B6A5-42CC-8976-D4E2A72FD0D4}"/>
            </c:ext>
          </c:extLst>
        </c:ser>
        <c:dLbls>
          <c:showLegendKey val="0"/>
          <c:showVal val="0"/>
          <c:showCatName val="0"/>
          <c:showSerName val="0"/>
          <c:showPercent val="0"/>
          <c:showBubbleSize val="0"/>
        </c:dLbls>
        <c:marker val="1"/>
        <c:smooth val="0"/>
        <c:axId val="151463424"/>
        <c:axId val="151465344"/>
      </c:lineChart>
      <c:dateAx>
        <c:axId val="151463424"/>
        <c:scaling>
          <c:orientation val="minMax"/>
        </c:scaling>
        <c:delete val="1"/>
        <c:axPos val="b"/>
        <c:numFmt formatCode="ge" sourceLinked="1"/>
        <c:majorTickMark val="none"/>
        <c:minorTickMark val="none"/>
        <c:tickLblPos val="none"/>
        <c:crossAx val="151465344"/>
        <c:crosses val="autoZero"/>
        <c:auto val="1"/>
        <c:lblOffset val="100"/>
        <c:baseTimeUnit val="years"/>
      </c:dateAx>
      <c:valAx>
        <c:axId val="15146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4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374.26</c:v>
                </c:pt>
                <c:pt idx="1">
                  <c:v>104.71</c:v>
                </c:pt>
                <c:pt idx="2">
                  <c:v>124.63</c:v>
                </c:pt>
                <c:pt idx="3">
                  <c:v>111.34</c:v>
                </c:pt>
                <c:pt idx="4">
                  <c:v>122.03</c:v>
                </c:pt>
              </c:numCache>
            </c:numRef>
          </c:val>
          <c:extLst xmlns:c16r2="http://schemas.microsoft.com/office/drawing/2015/06/chart">
            <c:ext xmlns:c16="http://schemas.microsoft.com/office/drawing/2014/chart" uri="{C3380CC4-5D6E-409C-BE32-E72D297353CC}">
              <c16:uniqueId val="{00000000-F64C-4999-9176-49FEEBC29964}"/>
            </c:ext>
          </c:extLst>
        </c:ser>
        <c:dLbls>
          <c:showLegendKey val="0"/>
          <c:showVal val="0"/>
          <c:showCatName val="0"/>
          <c:showSerName val="0"/>
          <c:showPercent val="0"/>
          <c:showBubbleSize val="0"/>
        </c:dLbls>
        <c:gapWidth val="150"/>
        <c:axId val="151500672"/>
        <c:axId val="1515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F64C-4999-9176-49FEEBC29964}"/>
            </c:ext>
          </c:extLst>
        </c:ser>
        <c:dLbls>
          <c:showLegendKey val="0"/>
          <c:showVal val="0"/>
          <c:showCatName val="0"/>
          <c:showSerName val="0"/>
          <c:showPercent val="0"/>
          <c:showBubbleSize val="0"/>
        </c:dLbls>
        <c:marker val="1"/>
        <c:smooth val="0"/>
        <c:axId val="151500672"/>
        <c:axId val="151511040"/>
      </c:lineChart>
      <c:dateAx>
        <c:axId val="151500672"/>
        <c:scaling>
          <c:orientation val="minMax"/>
        </c:scaling>
        <c:delete val="1"/>
        <c:axPos val="b"/>
        <c:numFmt formatCode="ge" sourceLinked="1"/>
        <c:majorTickMark val="none"/>
        <c:minorTickMark val="none"/>
        <c:tickLblPos val="none"/>
        <c:crossAx val="151511040"/>
        <c:crosses val="autoZero"/>
        <c:auto val="1"/>
        <c:lblOffset val="100"/>
        <c:baseTimeUnit val="years"/>
      </c:dateAx>
      <c:valAx>
        <c:axId val="15151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5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404.96</c:v>
                </c:pt>
                <c:pt idx="1">
                  <c:v>379.52</c:v>
                </c:pt>
                <c:pt idx="2">
                  <c:v>346.21</c:v>
                </c:pt>
                <c:pt idx="3">
                  <c:v>318.08</c:v>
                </c:pt>
                <c:pt idx="4">
                  <c:v>289.61</c:v>
                </c:pt>
              </c:numCache>
            </c:numRef>
          </c:val>
          <c:extLst xmlns:c16r2="http://schemas.microsoft.com/office/drawing/2015/06/chart">
            <c:ext xmlns:c16="http://schemas.microsoft.com/office/drawing/2014/chart" uri="{C3380CC4-5D6E-409C-BE32-E72D297353CC}">
              <c16:uniqueId val="{00000000-E91E-40E7-AF5A-F438FC29B333}"/>
            </c:ext>
          </c:extLst>
        </c:ser>
        <c:dLbls>
          <c:showLegendKey val="0"/>
          <c:showVal val="0"/>
          <c:showCatName val="0"/>
          <c:showSerName val="0"/>
          <c:showPercent val="0"/>
          <c:showBubbleSize val="0"/>
        </c:dLbls>
        <c:gapWidth val="150"/>
        <c:axId val="160203520"/>
        <c:axId val="1602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E91E-40E7-AF5A-F438FC29B333}"/>
            </c:ext>
          </c:extLst>
        </c:ser>
        <c:dLbls>
          <c:showLegendKey val="0"/>
          <c:showVal val="0"/>
          <c:showCatName val="0"/>
          <c:showSerName val="0"/>
          <c:showPercent val="0"/>
          <c:showBubbleSize val="0"/>
        </c:dLbls>
        <c:marker val="1"/>
        <c:smooth val="0"/>
        <c:axId val="160203520"/>
        <c:axId val="160205440"/>
      </c:lineChart>
      <c:dateAx>
        <c:axId val="160203520"/>
        <c:scaling>
          <c:orientation val="minMax"/>
        </c:scaling>
        <c:delete val="1"/>
        <c:axPos val="b"/>
        <c:numFmt formatCode="ge" sourceLinked="1"/>
        <c:majorTickMark val="none"/>
        <c:minorTickMark val="none"/>
        <c:tickLblPos val="none"/>
        <c:crossAx val="160205440"/>
        <c:crosses val="autoZero"/>
        <c:auto val="1"/>
        <c:lblOffset val="100"/>
        <c:baseTimeUnit val="years"/>
      </c:dateAx>
      <c:valAx>
        <c:axId val="16020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2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101.46</c:v>
                </c:pt>
                <c:pt idx="1">
                  <c:v>102.61</c:v>
                </c:pt>
                <c:pt idx="2">
                  <c:v>103.43</c:v>
                </c:pt>
                <c:pt idx="3">
                  <c:v>109.44</c:v>
                </c:pt>
                <c:pt idx="4">
                  <c:v>111.02</c:v>
                </c:pt>
              </c:numCache>
            </c:numRef>
          </c:val>
          <c:extLst xmlns:c16r2="http://schemas.microsoft.com/office/drawing/2015/06/chart">
            <c:ext xmlns:c16="http://schemas.microsoft.com/office/drawing/2014/chart" uri="{C3380CC4-5D6E-409C-BE32-E72D297353CC}">
              <c16:uniqueId val="{00000000-E1D7-4FC7-81DD-DF7648D425F3}"/>
            </c:ext>
          </c:extLst>
        </c:ser>
        <c:dLbls>
          <c:showLegendKey val="0"/>
          <c:showVal val="0"/>
          <c:showCatName val="0"/>
          <c:showSerName val="0"/>
          <c:showPercent val="0"/>
          <c:showBubbleSize val="0"/>
        </c:dLbls>
        <c:gapWidth val="150"/>
        <c:axId val="161481856"/>
        <c:axId val="16148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E1D7-4FC7-81DD-DF7648D425F3}"/>
            </c:ext>
          </c:extLst>
        </c:ser>
        <c:dLbls>
          <c:showLegendKey val="0"/>
          <c:showVal val="0"/>
          <c:showCatName val="0"/>
          <c:showSerName val="0"/>
          <c:showPercent val="0"/>
          <c:showBubbleSize val="0"/>
        </c:dLbls>
        <c:marker val="1"/>
        <c:smooth val="0"/>
        <c:axId val="161481856"/>
        <c:axId val="161483776"/>
      </c:lineChart>
      <c:dateAx>
        <c:axId val="161481856"/>
        <c:scaling>
          <c:orientation val="minMax"/>
        </c:scaling>
        <c:delete val="1"/>
        <c:axPos val="b"/>
        <c:numFmt formatCode="ge" sourceLinked="1"/>
        <c:majorTickMark val="none"/>
        <c:minorTickMark val="none"/>
        <c:tickLblPos val="none"/>
        <c:crossAx val="161483776"/>
        <c:crosses val="autoZero"/>
        <c:auto val="1"/>
        <c:lblOffset val="100"/>
        <c:baseTimeUnit val="years"/>
      </c:dateAx>
      <c:valAx>
        <c:axId val="1614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61.07</c:v>
                </c:pt>
                <c:pt idx="1">
                  <c:v>60.38</c:v>
                </c:pt>
                <c:pt idx="2">
                  <c:v>59.9</c:v>
                </c:pt>
                <c:pt idx="3">
                  <c:v>56.62</c:v>
                </c:pt>
                <c:pt idx="4">
                  <c:v>55.5</c:v>
                </c:pt>
              </c:numCache>
            </c:numRef>
          </c:val>
          <c:extLst xmlns:c16r2="http://schemas.microsoft.com/office/drawing/2015/06/chart">
            <c:ext xmlns:c16="http://schemas.microsoft.com/office/drawing/2014/chart" uri="{C3380CC4-5D6E-409C-BE32-E72D297353CC}">
              <c16:uniqueId val="{00000000-03D4-4B91-B151-8D0B3EC2C691}"/>
            </c:ext>
          </c:extLst>
        </c:ser>
        <c:dLbls>
          <c:showLegendKey val="0"/>
          <c:showVal val="0"/>
          <c:showCatName val="0"/>
          <c:showSerName val="0"/>
          <c:showPercent val="0"/>
          <c:showBubbleSize val="0"/>
        </c:dLbls>
        <c:gapWidth val="150"/>
        <c:axId val="161515008"/>
        <c:axId val="16151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03D4-4B91-B151-8D0B3EC2C691}"/>
            </c:ext>
          </c:extLst>
        </c:ser>
        <c:dLbls>
          <c:showLegendKey val="0"/>
          <c:showVal val="0"/>
          <c:showCatName val="0"/>
          <c:showSerName val="0"/>
          <c:showPercent val="0"/>
          <c:showBubbleSize val="0"/>
        </c:dLbls>
        <c:marker val="1"/>
        <c:smooth val="0"/>
        <c:axId val="161515008"/>
        <c:axId val="161516928"/>
      </c:lineChart>
      <c:dateAx>
        <c:axId val="161515008"/>
        <c:scaling>
          <c:orientation val="minMax"/>
        </c:scaling>
        <c:delete val="1"/>
        <c:axPos val="b"/>
        <c:numFmt formatCode="ge" sourceLinked="1"/>
        <c:majorTickMark val="none"/>
        <c:minorTickMark val="none"/>
        <c:tickLblPos val="none"/>
        <c:crossAx val="161516928"/>
        <c:crosses val="autoZero"/>
        <c:auto val="1"/>
        <c:lblOffset val="100"/>
        <c:baseTimeUnit val="years"/>
      </c:dateAx>
      <c:valAx>
        <c:axId val="1615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40" zoomScaleNormal="40" workbookViewId="0">
      <selection activeCell="AG12" sqref="AG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兵庫県　阪神水道企業団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用水供給事業</v>
      </c>
      <c r="Q8" s="82"/>
      <c r="R8" s="82"/>
      <c r="S8" s="82"/>
      <c r="T8" s="82"/>
      <c r="U8" s="82"/>
      <c r="V8" s="82"/>
      <c r="W8" s="82" t="str">
        <f>データ!$L$6</f>
        <v>B</v>
      </c>
      <c r="X8" s="82"/>
      <c r="Y8" s="82"/>
      <c r="Z8" s="82"/>
      <c r="AA8" s="82"/>
      <c r="AB8" s="82"/>
      <c r="AC8" s="82"/>
      <c r="AD8" s="82" t="str">
        <f>データ!$M$6</f>
        <v>自治体職員 民間企業出身 その他</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64.94</v>
      </c>
      <c r="J10" s="67"/>
      <c r="K10" s="67"/>
      <c r="L10" s="67"/>
      <c r="M10" s="67"/>
      <c r="N10" s="67"/>
      <c r="O10" s="68"/>
      <c r="P10" s="69">
        <f>データ!$P$6</f>
        <v>99.88</v>
      </c>
      <c r="Q10" s="69"/>
      <c r="R10" s="69"/>
      <c r="S10" s="69"/>
      <c r="T10" s="69"/>
      <c r="U10" s="69"/>
      <c r="V10" s="69"/>
      <c r="W10" s="70">
        <f>データ!$Q$6</f>
        <v>0</v>
      </c>
      <c r="X10" s="70"/>
      <c r="Y10" s="70"/>
      <c r="Z10" s="70"/>
      <c r="AA10" s="70"/>
      <c r="AB10" s="70"/>
      <c r="AC10" s="70"/>
      <c r="AD10" s="2"/>
      <c r="AE10" s="2"/>
      <c r="AF10" s="2"/>
      <c r="AG10" s="2"/>
      <c r="AH10" s="4"/>
      <c r="AI10" s="4"/>
      <c r="AJ10" s="4"/>
      <c r="AK10" s="4"/>
      <c r="AL10" s="70">
        <f>データ!$U$6</f>
        <v>2800045</v>
      </c>
      <c r="AM10" s="70"/>
      <c r="AN10" s="70"/>
      <c r="AO10" s="70"/>
      <c r="AP10" s="70"/>
      <c r="AQ10" s="70"/>
      <c r="AR10" s="70"/>
      <c r="AS10" s="70"/>
      <c r="AT10" s="66">
        <f>データ!$V$6</f>
        <v>465.81</v>
      </c>
      <c r="AU10" s="67"/>
      <c r="AV10" s="67"/>
      <c r="AW10" s="67"/>
      <c r="AX10" s="67"/>
      <c r="AY10" s="67"/>
      <c r="AZ10" s="67"/>
      <c r="BA10" s="67"/>
      <c r="BB10" s="69">
        <f>データ!$W$6</f>
        <v>6011.13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lnbUxhG1GHFKPPDdvrXC3yaBSt2/E12ok6shKoMOlyuKbnYQ8Vvp+i2C5+ix31GwYcJi+yMloPU+j8yCZgb2hQ==" saltValue="KV9FR5Lbrx1GRnWAp9b2M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V1" workbookViewId="0">
      <selection activeCell="CX8" sqref="CX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288047</v>
      </c>
      <c r="D6" s="33">
        <f t="shared" si="3"/>
        <v>46</v>
      </c>
      <c r="E6" s="33">
        <f t="shared" si="3"/>
        <v>1</v>
      </c>
      <c r="F6" s="33">
        <f t="shared" si="3"/>
        <v>0</v>
      </c>
      <c r="G6" s="33">
        <f t="shared" si="3"/>
        <v>2</v>
      </c>
      <c r="H6" s="33" t="str">
        <f t="shared" si="3"/>
        <v>兵庫県　阪神水道企業団</v>
      </c>
      <c r="I6" s="33" t="str">
        <f t="shared" si="3"/>
        <v>法適用</v>
      </c>
      <c r="J6" s="33" t="str">
        <f t="shared" si="3"/>
        <v>水道事業</v>
      </c>
      <c r="K6" s="33" t="str">
        <f t="shared" si="3"/>
        <v>用水供給事業</v>
      </c>
      <c r="L6" s="33" t="str">
        <f t="shared" si="3"/>
        <v>B</v>
      </c>
      <c r="M6" s="33" t="str">
        <f t="shared" si="3"/>
        <v>自治体職員 民間企業出身 その他</v>
      </c>
      <c r="N6" s="34" t="str">
        <f t="shared" si="3"/>
        <v>-</v>
      </c>
      <c r="O6" s="34">
        <f t="shared" si="3"/>
        <v>64.94</v>
      </c>
      <c r="P6" s="34">
        <f t="shared" si="3"/>
        <v>99.88</v>
      </c>
      <c r="Q6" s="34">
        <f t="shared" si="3"/>
        <v>0</v>
      </c>
      <c r="R6" s="34" t="str">
        <f t="shared" si="3"/>
        <v>-</v>
      </c>
      <c r="S6" s="34" t="str">
        <f t="shared" si="3"/>
        <v>-</v>
      </c>
      <c r="T6" s="34" t="str">
        <f t="shared" si="3"/>
        <v>-</v>
      </c>
      <c r="U6" s="34">
        <f t="shared" si="3"/>
        <v>2800045</v>
      </c>
      <c r="V6" s="34">
        <f t="shared" si="3"/>
        <v>465.81</v>
      </c>
      <c r="W6" s="34">
        <f t="shared" si="3"/>
        <v>6011.13</v>
      </c>
      <c r="X6" s="35">
        <f>IF(X7="",NA(),X7)</f>
        <v>103.07</v>
      </c>
      <c r="Y6" s="35">
        <f t="shared" ref="Y6:AG6" si="4">IF(Y7="",NA(),Y7)</f>
        <v>103.84</v>
      </c>
      <c r="Z6" s="35">
        <f t="shared" si="4"/>
        <v>104.51</v>
      </c>
      <c r="AA6" s="35">
        <f t="shared" si="4"/>
        <v>110.03</v>
      </c>
      <c r="AB6" s="35">
        <f t="shared" si="4"/>
        <v>111.4</v>
      </c>
      <c r="AC6" s="35">
        <f t="shared" si="4"/>
        <v>113.88</v>
      </c>
      <c r="AD6" s="35">
        <f t="shared" si="4"/>
        <v>113.47</v>
      </c>
      <c r="AE6" s="35">
        <f t="shared" si="4"/>
        <v>113.33</v>
      </c>
      <c r="AF6" s="35">
        <f t="shared" si="4"/>
        <v>114.05</v>
      </c>
      <c r="AG6" s="35">
        <f t="shared" si="4"/>
        <v>114.26</v>
      </c>
      <c r="AH6" s="34" t="str">
        <f>IF(AH7="","",IF(AH7="-","【-】","【"&amp;SUBSTITUTE(TEXT(AH7,"#,##0.00"),"-","△")&amp;"】"))</f>
        <v>【114.26】</v>
      </c>
      <c r="AI6" s="35">
        <f>IF(AI7="",NA(),AI7)</f>
        <v>107.62</v>
      </c>
      <c r="AJ6" s="35">
        <f t="shared" ref="AJ6:AR6" si="5">IF(AJ7="",NA(),AJ7)</f>
        <v>100.5</v>
      </c>
      <c r="AK6" s="35">
        <f t="shared" si="5"/>
        <v>86.51</v>
      </c>
      <c r="AL6" s="35">
        <f t="shared" si="5"/>
        <v>79.64</v>
      </c>
      <c r="AM6" s="35">
        <f t="shared" si="5"/>
        <v>68.02</v>
      </c>
      <c r="AN6" s="35">
        <f t="shared" si="5"/>
        <v>21.34</v>
      </c>
      <c r="AO6" s="35">
        <f t="shared" si="5"/>
        <v>16.89</v>
      </c>
      <c r="AP6" s="35">
        <f t="shared" si="5"/>
        <v>17.39</v>
      </c>
      <c r="AQ6" s="35">
        <f t="shared" si="5"/>
        <v>12.65</v>
      </c>
      <c r="AR6" s="35">
        <f t="shared" si="5"/>
        <v>10.58</v>
      </c>
      <c r="AS6" s="34" t="str">
        <f>IF(AS7="","",IF(AS7="-","【-】","【"&amp;SUBSTITUTE(TEXT(AS7,"#,##0.00"),"-","△")&amp;"】"))</f>
        <v>【10.58】</v>
      </c>
      <c r="AT6" s="35">
        <f>IF(AT7="",NA(),AT7)</f>
        <v>374.26</v>
      </c>
      <c r="AU6" s="35">
        <f t="shared" ref="AU6:BC6" si="6">IF(AU7="",NA(),AU7)</f>
        <v>104.71</v>
      </c>
      <c r="AV6" s="35">
        <f t="shared" si="6"/>
        <v>124.63</v>
      </c>
      <c r="AW6" s="35">
        <f t="shared" si="6"/>
        <v>111.34</v>
      </c>
      <c r="AX6" s="35">
        <f t="shared" si="6"/>
        <v>122.03</v>
      </c>
      <c r="AY6" s="35">
        <f t="shared" si="6"/>
        <v>634.53</v>
      </c>
      <c r="AZ6" s="35">
        <f t="shared" si="6"/>
        <v>200.22</v>
      </c>
      <c r="BA6" s="35">
        <f t="shared" si="6"/>
        <v>212.95</v>
      </c>
      <c r="BB6" s="35">
        <f t="shared" si="6"/>
        <v>224.41</v>
      </c>
      <c r="BC6" s="35">
        <f t="shared" si="6"/>
        <v>243.44</v>
      </c>
      <c r="BD6" s="34" t="str">
        <f>IF(BD7="","",IF(BD7="-","【-】","【"&amp;SUBSTITUTE(TEXT(BD7,"#,##0.00"),"-","△")&amp;"】"))</f>
        <v>【243.44】</v>
      </c>
      <c r="BE6" s="35">
        <f>IF(BE7="",NA(),BE7)</f>
        <v>404.96</v>
      </c>
      <c r="BF6" s="35">
        <f t="shared" ref="BF6:BN6" si="7">IF(BF7="",NA(),BF7)</f>
        <v>379.52</v>
      </c>
      <c r="BG6" s="35">
        <f t="shared" si="7"/>
        <v>346.21</v>
      </c>
      <c r="BH6" s="35">
        <f t="shared" si="7"/>
        <v>318.08</v>
      </c>
      <c r="BI6" s="35">
        <f t="shared" si="7"/>
        <v>289.61</v>
      </c>
      <c r="BJ6" s="35">
        <f t="shared" si="7"/>
        <v>368.94</v>
      </c>
      <c r="BK6" s="35">
        <f t="shared" si="7"/>
        <v>351.06</v>
      </c>
      <c r="BL6" s="35">
        <f t="shared" si="7"/>
        <v>333.48</v>
      </c>
      <c r="BM6" s="35">
        <f t="shared" si="7"/>
        <v>320.31</v>
      </c>
      <c r="BN6" s="35">
        <f t="shared" si="7"/>
        <v>303.26</v>
      </c>
      <c r="BO6" s="34" t="str">
        <f>IF(BO7="","",IF(BO7="-","【-】","【"&amp;SUBSTITUTE(TEXT(BO7,"#,##0.00"),"-","△")&amp;"】"))</f>
        <v>【303.26】</v>
      </c>
      <c r="BP6" s="35">
        <f>IF(BP7="",NA(),BP7)</f>
        <v>101.46</v>
      </c>
      <c r="BQ6" s="35">
        <f t="shared" ref="BQ6:BY6" si="8">IF(BQ7="",NA(),BQ7)</f>
        <v>102.61</v>
      </c>
      <c r="BR6" s="35">
        <f t="shared" si="8"/>
        <v>103.43</v>
      </c>
      <c r="BS6" s="35">
        <f t="shared" si="8"/>
        <v>109.44</v>
      </c>
      <c r="BT6" s="35">
        <f t="shared" si="8"/>
        <v>111.02</v>
      </c>
      <c r="BU6" s="35">
        <f t="shared" si="8"/>
        <v>111.12</v>
      </c>
      <c r="BV6" s="35">
        <f t="shared" si="8"/>
        <v>112.92</v>
      </c>
      <c r="BW6" s="35">
        <f t="shared" si="8"/>
        <v>112.81</v>
      </c>
      <c r="BX6" s="35">
        <f t="shared" si="8"/>
        <v>113.88</v>
      </c>
      <c r="BY6" s="35">
        <f t="shared" si="8"/>
        <v>114.14</v>
      </c>
      <c r="BZ6" s="34" t="str">
        <f>IF(BZ7="","",IF(BZ7="-","【-】","【"&amp;SUBSTITUTE(TEXT(BZ7,"#,##0.00"),"-","△")&amp;"】"))</f>
        <v>【114.14】</v>
      </c>
      <c r="CA6" s="35">
        <f>IF(CA7="",NA(),CA7)</f>
        <v>61.07</v>
      </c>
      <c r="CB6" s="35">
        <f t="shared" ref="CB6:CJ6" si="9">IF(CB7="",NA(),CB7)</f>
        <v>60.38</v>
      </c>
      <c r="CC6" s="35">
        <f t="shared" si="9"/>
        <v>59.9</v>
      </c>
      <c r="CD6" s="35">
        <f t="shared" si="9"/>
        <v>56.62</v>
      </c>
      <c r="CE6" s="35">
        <f t="shared" si="9"/>
        <v>55.5</v>
      </c>
      <c r="CF6" s="35">
        <f t="shared" si="9"/>
        <v>75.75</v>
      </c>
      <c r="CG6" s="35">
        <f t="shared" si="9"/>
        <v>75.3</v>
      </c>
      <c r="CH6" s="35">
        <f t="shared" si="9"/>
        <v>75.3</v>
      </c>
      <c r="CI6" s="35">
        <f t="shared" si="9"/>
        <v>74.02</v>
      </c>
      <c r="CJ6" s="35">
        <f t="shared" si="9"/>
        <v>73.03</v>
      </c>
      <c r="CK6" s="34" t="str">
        <f>IF(CK7="","",IF(CK7="-","【-】","【"&amp;SUBSTITUTE(TEXT(CK7,"#,##0.00"),"-","△")&amp;"】"))</f>
        <v>【73.03】</v>
      </c>
      <c r="CL6" s="35">
        <f>IF(CL7="",NA(),CL7)</f>
        <v>58.61</v>
      </c>
      <c r="CM6" s="35">
        <f t="shared" ref="CM6:CU6" si="10">IF(CM7="",NA(),CM7)</f>
        <v>58.05</v>
      </c>
      <c r="CN6" s="35">
        <f t="shared" si="10"/>
        <v>58.16</v>
      </c>
      <c r="CO6" s="35">
        <f t="shared" si="10"/>
        <v>58</v>
      </c>
      <c r="CP6" s="35">
        <f t="shared" si="10"/>
        <v>58.06</v>
      </c>
      <c r="CQ6" s="35">
        <f t="shared" si="10"/>
        <v>64.12</v>
      </c>
      <c r="CR6" s="35">
        <f t="shared" si="10"/>
        <v>62.69</v>
      </c>
      <c r="CS6" s="35">
        <f t="shared" si="10"/>
        <v>61.82</v>
      </c>
      <c r="CT6" s="35">
        <f t="shared" si="10"/>
        <v>61.66</v>
      </c>
      <c r="CU6" s="35">
        <f t="shared" si="10"/>
        <v>62.19</v>
      </c>
      <c r="CV6" s="34" t="str">
        <f>IF(CV7="","",IF(CV7="-","【-】","【"&amp;SUBSTITUTE(TEXT(CV7,"#,##0.00"),"-","△")&amp;"】"))</f>
        <v>【62.19】</v>
      </c>
      <c r="CW6" s="35">
        <f>IF(CW7="",NA(),CW7)</f>
        <v>104.44</v>
      </c>
      <c r="CX6" s="35">
        <f t="shared" ref="CX6:DF6" si="11">IF(CX7="",NA(),CX7)</f>
        <v>105.46</v>
      </c>
      <c r="CY6" s="35">
        <f t="shared" si="11"/>
        <v>105.25</v>
      </c>
      <c r="CZ6" s="35">
        <f t="shared" si="11"/>
        <v>104.96</v>
      </c>
      <c r="DA6" s="35">
        <f t="shared" si="11"/>
        <v>105.43</v>
      </c>
      <c r="DB6" s="35">
        <f t="shared" si="11"/>
        <v>100.12</v>
      </c>
      <c r="DC6" s="35">
        <f t="shared" si="11"/>
        <v>100.12</v>
      </c>
      <c r="DD6" s="35">
        <f t="shared" si="11"/>
        <v>100.03</v>
      </c>
      <c r="DE6" s="35">
        <f t="shared" si="11"/>
        <v>100.05</v>
      </c>
      <c r="DF6" s="35">
        <f t="shared" si="11"/>
        <v>100.05</v>
      </c>
      <c r="DG6" s="34" t="str">
        <f>IF(DG7="","",IF(DG7="-","【-】","【"&amp;SUBSTITUTE(TEXT(DG7,"#,##0.00"),"-","△")&amp;"】"))</f>
        <v>【100.05】</v>
      </c>
      <c r="DH6" s="35">
        <f>IF(DH7="",NA(),DH7)</f>
        <v>41.05</v>
      </c>
      <c r="DI6" s="35">
        <f t="shared" ref="DI6:DQ6" si="12">IF(DI7="",NA(),DI7)</f>
        <v>52.74</v>
      </c>
      <c r="DJ6" s="35">
        <f t="shared" si="12"/>
        <v>54.19</v>
      </c>
      <c r="DK6" s="35">
        <f t="shared" si="12"/>
        <v>56.05</v>
      </c>
      <c r="DL6" s="35">
        <f t="shared" si="12"/>
        <v>55.99</v>
      </c>
      <c r="DM6" s="35">
        <f t="shared" si="12"/>
        <v>39.81</v>
      </c>
      <c r="DN6" s="35">
        <f t="shared" si="12"/>
        <v>51.44</v>
      </c>
      <c r="DO6" s="35">
        <f t="shared" si="12"/>
        <v>52.4</v>
      </c>
      <c r="DP6" s="35">
        <f t="shared" si="12"/>
        <v>53.56</v>
      </c>
      <c r="DQ6" s="35">
        <f t="shared" si="12"/>
        <v>54.73</v>
      </c>
      <c r="DR6" s="34" t="str">
        <f>IF(DR7="","",IF(DR7="-","【-】","【"&amp;SUBSTITUTE(TEXT(DR7,"#,##0.00"),"-","△")&amp;"】"))</f>
        <v>【54.73】</v>
      </c>
      <c r="DS6" s="35">
        <f>IF(DS7="",NA(),DS7)</f>
        <v>37.61</v>
      </c>
      <c r="DT6" s="35">
        <f t="shared" ref="DT6:EB6" si="13">IF(DT7="",NA(),DT7)</f>
        <v>37.18</v>
      </c>
      <c r="DU6" s="35">
        <f t="shared" si="13"/>
        <v>34.42</v>
      </c>
      <c r="DV6" s="35">
        <f t="shared" si="13"/>
        <v>36.4</v>
      </c>
      <c r="DW6" s="35">
        <f t="shared" si="13"/>
        <v>36.14</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0.3</v>
      </c>
      <c r="EE6" s="35">
        <f t="shared" ref="EE6:EM6" si="14">IF(EE7="",NA(),EE7)</f>
        <v>0.42</v>
      </c>
      <c r="EF6" s="35">
        <f t="shared" si="14"/>
        <v>2.84</v>
      </c>
      <c r="EG6" s="34">
        <f t="shared" si="14"/>
        <v>0</v>
      </c>
      <c r="EH6" s="35">
        <f t="shared" si="14"/>
        <v>0.36</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288047</v>
      </c>
      <c r="D7" s="37">
        <v>46</v>
      </c>
      <c r="E7" s="37">
        <v>1</v>
      </c>
      <c r="F7" s="37">
        <v>0</v>
      </c>
      <c r="G7" s="37">
        <v>2</v>
      </c>
      <c r="H7" s="37" t="s">
        <v>104</v>
      </c>
      <c r="I7" s="37" t="s">
        <v>105</v>
      </c>
      <c r="J7" s="37" t="s">
        <v>106</v>
      </c>
      <c r="K7" s="37" t="s">
        <v>107</v>
      </c>
      <c r="L7" s="37" t="s">
        <v>108</v>
      </c>
      <c r="M7" s="37" t="s">
        <v>109</v>
      </c>
      <c r="N7" s="38" t="s">
        <v>110</v>
      </c>
      <c r="O7" s="38">
        <v>64.94</v>
      </c>
      <c r="P7" s="38">
        <v>99.88</v>
      </c>
      <c r="Q7" s="38">
        <v>0</v>
      </c>
      <c r="R7" s="38" t="s">
        <v>110</v>
      </c>
      <c r="S7" s="38" t="s">
        <v>110</v>
      </c>
      <c r="T7" s="38" t="s">
        <v>110</v>
      </c>
      <c r="U7" s="38">
        <v>2800045</v>
      </c>
      <c r="V7" s="38">
        <v>465.81</v>
      </c>
      <c r="W7" s="38">
        <v>6011.13</v>
      </c>
      <c r="X7" s="38">
        <v>103.07</v>
      </c>
      <c r="Y7" s="38">
        <v>103.84</v>
      </c>
      <c r="Z7" s="38">
        <v>104.51</v>
      </c>
      <c r="AA7" s="38">
        <v>110.03</v>
      </c>
      <c r="AB7" s="38">
        <v>111.4</v>
      </c>
      <c r="AC7" s="38">
        <v>113.88</v>
      </c>
      <c r="AD7" s="38">
        <v>113.47</v>
      </c>
      <c r="AE7" s="38">
        <v>113.33</v>
      </c>
      <c r="AF7" s="38">
        <v>114.05</v>
      </c>
      <c r="AG7" s="38">
        <v>114.26</v>
      </c>
      <c r="AH7" s="38">
        <v>114.26</v>
      </c>
      <c r="AI7" s="38">
        <v>107.62</v>
      </c>
      <c r="AJ7" s="38">
        <v>100.5</v>
      </c>
      <c r="AK7" s="38">
        <v>86.51</v>
      </c>
      <c r="AL7" s="38">
        <v>79.64</v>
      </c>
      <c r="AM7" s="38">
        <v>68.02</v>
      </c>
      <c r="AN7" s="38">
        <v>21.34</v>
      </c>
      <c r="AO7" s="38">
        <v>16.89</v>
      </c>
      <c r="AP7" s="38">
        <v>17.39</v>
      </c>
      <c r="AQ7" s="38">
        <v>12.65</v>
      </c>
      <c r="AR7" s="38">
        <v>10.58</v>
      </c>
      <c r="AS7" s="38">
        <v>10.58</v>
      </c>
      <c r="AT7" s="38">
        <v>374.26</v>
      </c>
      <c r="AU7" s="38">
        <v>104.71</v>
      </c>
      <c r="AV7" s="38">
        <v>124.63</v>
      </c>
      <c r="AW7" s="38">
        <v>111.34</v>
      </c>
      <c r="AX7" s="38">
        <v>122.03</v>
      </c>
      <c r="AY7" s="38">
        <v>634.53</v>
      </c>
      <c r="AZ7" s="38">
        <v>200.22</v>
      </c>
      <c r="BA7" s="38">
        <v>212.95</v>
      </c>
      <c r="BB7" s="38">
        <v>224.41</v>
      </c>
      <c r="BC7" s="38">
        <v>243.44</v>
      </c>
      <c r="BD7" s="38">
        <v>243.44</v>
      </c>
      <c r="BE7" s="38">
        <v>404.96</v>
      </c>
      <c r="BF7" s="38">
        <v>379.52</v>
      </c>
      <c r="BG7" s="38">
        <v>346.21</v>
      </c>
      <c r="BH7" s="38">
        <v>318.08</v>
      </c>
      <c r="BI7" s="38">
        <v>289.61</v>
      </c>
      <c r="BJ7" s="38">
        <v>368.94</v>
      </c>
      <c r="BK7" s="38">
        <v>351.06</v>
      </c>
      <c r="BL7" s="38">
        <v>333.48</v>
      </c>
      <c r="BM7" s="38">
        <v>320.31</v>
      </c>
      <c r="BN7" s="38">
        <v>303.26</v>
      </c>
      <c r="BO7" s="38">
        <v>303.26</v>
      </c>
      <c r="BP7" s="38">
        <v>101.46</v>
      </c>
      <c r="BQ7" s="38">
        <v>102.61</v>
      </c>
      <c r="BR7" s="38">
        <v>103.43</v>
      </c>
      <c r="BS7" s="38">
        <v>109.44</v>
      </c>
      <c r="BT7" s="38">
        <v>111.02</v>
      </c>
      <c r="BU7" s="38">
        <v>111.12</v>
      </c>
      <c r="BV7" s="38">
        <v>112.92</v>
      </c>
      <c r="BW7" s="38">
        <v>112.81</v>
      </c>
      <c r="BX7" s="38">
        <v>113.88</v>
      </c>
      <c r="BY7" s="38">
        <v>114.14</v>
      </c>
      <c r="BZ7" s="38">
        <v>114.14</v>
      </c>
      <c r="CA7" s="38">
        <v>61.07</v>
      </c>
      <c r="CB7" s="38">
        <v>60.38</v>
      </c>
      <c r="CC7" s="38">
        <v>59.9</v>
      </c>
      <c r="CD7" s="38">
        <v>56.62</v>
      </c>
      <c r="CE7" s="38">
        <v>55.5</v>
      </c>
      <c r="CF7" s="38">
        <v>75.75</v>
      </c>
      <c r="CG7" s="38">
        <v>75.3</v>
      </c>
      <c r="CH7" s="38">
        <v>75.3</v>
      </c>
      <c r="CI7" s="38">
        <v>74.02</v>
      </c>
      <c r="CJ7" s="38">
        <v>73.03</v>
      </c>
      <c r="CK7" s="38">
        <v>73.03</v>
      </c>
      <c r="CL7" s="38">
        <v>58.61</v>
      </c>
      <c r="CM7" s="38">
        <v>58.05</v>
      </c>
      <c r="CN7" s="38">
        <v>58.16</v>
      </c>
      <c r="CO7" s="38">
        <v>58</v>
      </c>
      <c r="CP7" s="38">
        <v>58.06</v>
      </c>
      <c r="CQ7" s="38">
        <v>64.12</v>
      </c>
      <c r="CR7" s="38">
        <v>62.69</v>
      </c>
      <c r="CS7" s="38">
        <v>61.82</v>
      </c>
      <c r="CT7" s="38">
        <v>61.66</v>
      </c>
      <c r="CU7" s="38">
        <v>62.19</v>
      </c>
      <c r="CV7" s="38">
        <v>62.19</v>
      </c>
      <c r="CW7" s="38">
        <v>104.44</v>
      </c>
      <c r="CX7" s="38">
        <v>105.46</v>
      </c>
      <c r="CY7" s="38">
        <v>105.25</v>
      </c>
      <c r="CZ7" s="38">
        <v>104.96</v>
      </c>
      <c r="DA7" s="38">
        <v>105.43</v>
      </c>
      <c r="DB7" s="38">
        <v>100.12</v>
      </c>
      <c r="DC7" s="38">
        <v>100.12</v>
      </c>
      <c r="DD7" s="38">
        <v>100.03</v>
      </c>
      <c r="DE7" s="38">
        <v>100.05</v>
      </c>
      <c r="DF7" s="38">
        <v>100.05</v>
      </c>
      <c r="DG7" s="38">
        <v>100.05</v>
      </c>
      <c r="DH7" s="38">
        <v>41.05</v>
      </c>
      <c r="DI7" s="38">
        <v>52.74</v>
      </c>
      <c r="DJ7" s="38">
        <v>54.19</v>
      </c>
      <c r="DK7" s="38">
        <v>56.05</v>
      </c>
      <c r="DL7" s="38">
        <v>55.99</v>
      </c>
      <c r="DM7" s="38">
        <v>39.81</v>
      </c>
      <c r="DN7" s="38">
        <v>51.44</v>
      </c>
      <c r="DO7" s="38">
        <v>52.4</v>
      </c>
      <c r="DP7" s="38">
        <v>53.56</v>
      </c>
      <c r="DQ7" s="38">
        <v>54.73</v>
      </c>
      <c r="DR7" s="38">
        <v>54.73</v>
      </c>
      <c r="DS7" s="38">
        <v>37.61</v>
      </c>
      <c r="DT7" s="38">
        <v>37.18</v>
      </c>
      <c r="DU7" s="38">
        <v>34.42</v>
      </c>
      <c r="DV7" s="38">
        <v>36.4</v>
      </c>
      <c r="DW7" s="38">
        <v>36.14</v>
      </c>
      <c r="DX7" s="38">
        <v>13.72</v>
      </c>
      <c r="DY7" s="38">
        <v>16.77</v>
      </c>
      <c r="DZ7" s="38">
        <v>18.05</v>
      </c>
      <c r="EA7" s="38">
        <v>19.440000000000001</v>
      </c>
      <c r="EB7" s="38">
        <v>22.46</v>
      </c>
      <c r="EC7" s="38">
        <v>22.46</v>
      </c>
      <c r="ED7" s="38">
        <v>0.3</v>
      </c>
      <c r="EE7" s="38">
        <v>0.42</v>
      </c>
      <c r="EF7" s="38">
        <v>2.84</v>
      </c>
      <c r="EG7" s="38">
        <v>0</v>
      </c>
      <c r="EH7" s="38">
        <v>0.36</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2019-01-21T08:56:55Z</cp:lastPrinted>
  <dcterms:created xsi:type="dcterms:W3CDTF">2018-12-03T08:34:57Z</dcterms:created>
  <dcterms:modified xsi:type="dcterms:W3CDTF">2019-01-24T00:01:39Z</dcterms:modified>
</cp:coreProperties>
</file>